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workbookProtection workbookPassword="CC57" lockStructure="1"/>
  <bookViews>
    <workbookView xWindow="-17" yWindow="-17" windowWidth="20280" windowHeight="15206"/>
  </bookViews>
  <sheets>
    <sheet name="Anlage 04 Wertungsmatrix" sheetId="5" r:id="rId1"/>
    <sheet name="Tabelle1" sheetId="4" state="hidden" r:id="rId2"/>
  </sheets>
  <definedNames>
    <definedName name="_1Excel_BuiltIn_Print_Area_1">#REF!</definedName>
    <definedName name="_xlnm.Print_Area" localSheetId="0">'Anlage 04 Wertungsmatrix'!$C$1:$L$85</definedName>
    <definedName name="_xlnm.Print_Titles" localSheetId="0">'Anlage 04 Wertungsmatrix'!$1:$3</definedName>
    <definedName name="Excel_BuiltIn_Print_Area_1">#REF!</definedName>
  </definedNames>
  <calcPr calcId="145621"/>
</workbook>
</file>

<file path=xl/calcChain.xml><?xml version="1.0" encoding="utf-8"?>
<calcChain xmlns="http://schemas.openxmlformats.org/spreadsheetml/2006/main">
  <c r="L36" i="5" l="1"/>
  <c r="O5" i="5" l="1"/>
  <c r="O18" i="5" l="1"/>
  <c r="O13" i="5" l="1"/>
  <c r="O7" i="5"/>
  <c r="L18" i="5"/>
  <c r="L13" i="5"/>
  <c r="L7" i="5"/>
  <c r="L10" i="5" s="1"/>
  <c r="L57" i="5" l="1"/>
  <c r="L58" i="5" s="1"/>
  <c r="L21" i="5"/>
  <c r="L22" i="5" s="1"/>
  <c r="L26" i="5"/>
  <c r="L31" i="5"/>
  <c r="L8" i="5"/>
  <c r="L9" i="5"/>
  <c r="L37" i="5"/>
  <c r="L38" i="5" s="1"/>
  <c r="L47" i="5"/>
  <c r="L52" i="5"/>
  <c r="L53" i="5" s="1"/>
  <c r="L64" i="5"/>
  <c r="O64" i="5"/>
  <c r="L66" i="5" l="1"/>
  <c r="L65" i="5"/>
  <c r="L42" i="5" l="1"/>
  <c r="L43" i="5" s="1"/>
  <c r="L11" i="5" l="1"/>
  <c r="L48" i="5"/>
  <c r="L16" i="5"/>
</calcChain>
</file>

<file path=xl/sharedStrings.xml><?xml version="1.0" encoding="utf-8"?>
<sst xmlns="http://schemas.openxmlformats.org/spreadsheetml/2006/main" count="251" uniqueCount="206">
  <si>
    <t>I</t>
  </si>
  <si>
    <t>Bayern</t>
  </si>
  <si>
    <t>Vergabekammer Nordbayern</t>
  </si>
  <si>
    <t>Fax:</t>
  </si>
  <si>
    <t>Vergabekammer des Bundes</t>
  </si>
  <si>
    <t>Vergabekammer der Bundes beim Bundeskartellamt</t>
  </si>
  <si>
    <t>Baden-Württemberg</t>
  </si>
  <si>
    <t>Vergabekammer Baden-Württemberg</t>
  </si>
  <si>
    <t>Vergabekammer Südbayern</t>
  </si>
  <si>
    <t>Berlin</t>
  </si>
  <si>
    <t>Brandenburg</t>
  </si>
  <si>
    <t>Vergabekammer des Landes Berlin</t>
  </si>
  <si>
    <t>Bremen</t>
  </si>
  <si>
    <t>Vergabekammer Brandenburg</t>
  </si>
  <si>
    <t>Hamburg</t>
  </si>
  <si>
    <t>Vergabekammer der Freien Hansestadt Bremen</t>
  </si>
  <si>
    <t>Hessen</t>
  </si>
  <si>
    <t>Vergabekammer bei der Finanzbehörde</t>
  </si>
  <si>
    <t>Mecklenburg-Vorpommern</t>
  </si>
  <si>
    <t>Vergabekammer des Landes Hessen bei</t>
  </si>
  <si>
    <t>Niedersachsen</t>
  </si>
  <si>
    <t>Nordrhein-Westfalen</t>
  </si>
  <si>
    <t xml:space="preserve">Vergabekammer Niedersachsen </t>
  </si>
  <si>
    <t>Rheinland-Pfalz</t>
  </si>
  <si>
    <t>Vergabekammer NRW bei der Bezirksregierung Arnsberg</t>
  </si>
  <si>
    <t>Saarland</t>
  </si>
  <si>
    <t>Vergabekammer NRW bei der Bezirksregierung Detmold</t>
  </si>
  <si>
    <t>Sachsen</t>
  </si>
  <si>
    <t>Vergabekammer NRW bei der Bezirksregierung Düsseldorf</t>
  </si>
  <si>
    <t>Sachsen-Anhalt</t>
  </si>
  <si>
    <t>Vergabekammer NRW bei der Bezirksregierung Köln</t>
  </si>
  <si>
    <t>Schleswig-Holstein</t>
  </si>
  <si>
    <t>Vergabekammer NRW bei der Bezirksregierung Münster</t>
  </si>
  <si>
    <t>Thüringen</t>
  </si>
  <si>
    <t>Vergabekammer Rheinland-Pfalz</t>
  </si>
  <si>
    <t>Vergabekammer des Saarlandes</t>
  </si>
  <si>
    <t xml:space="preserve">Vergabekammer des Freistaates Sachsen </t>
  </si>
  <si>
    <t>Vergabekammer Schleswig-Holstein</t>
  </si>
  <si>
    <t>Vergabekammer Thüringen</t>
  </si>
  <si>
    <t>max.</t>
  </si>
  <si>
    <t>Vergabekammern</t>
  </si>
  <si>
    <t>Tel.:</t>
  </si>
  <si>
    <t>Email</t>
  </si>
  <si>
    <t>Kaiser-Friedrich-Str. 16</t>
  </si>
  <si>
    <t>53113 Bonn</t>
  </si>
  <si>
    <t xml:space="preserve"> +49 228 9499-0</t>
  </si>
  <si>
    <t xml:space="preserve"> +49 228 9499-400</t>
  </si>
  <si>
    <t>Vergabekammer beim Regierungspräsidium Karlsruhe</t>
  </si>
  <si>
    <t>Karl-Friedrich-Str, 17</t>
  </si>
  <si>
    <t>76133 Karlsruhe</t>
  </si>
  <si>
    <t xml:space="preserve"> +49 721 926 3985</t>
  </si>
  <si>
    <t>Vergabekammer@rpk.bwl.de</t>
  </si>
  <si>
    <t>Regierung von Oberbayern</t>
  </si>
  <si>
    <t>Maximilianstr. 39</t>
  </si>
  <si>
    <t>80534 München</t>
  </si>
  <si>
    <t>089 2176-2411</t>
  </si>
  <si>
    <t>089 2176 2847</t>
  </si>
  <si>
    <t>Regierung von Mittelfranken</t>
  </si>
  <si>
    <t>Fachgebiet 320</t>
  </si>
  <si>
    <t>Postfach 6 06</t>
  </si>
  <si>
    <t>91511 Ansbach</t>
  </si>
  <si>
    <t>0981 53-836</t>
  </si>
  <si>
    <t>0981 53 837</t>
  </si>
  <si>
    <t>Martin-Luther-Str. 105</t>
  </si>
  <si>
    <t>10825 Berlin</t>
  </si>
  <si>
    <t>030 9013-8316</t>
  </si>
  <si>
    <t>030 9031 7613</t>
  </si>
  <si>
    <t>Ministerium für Wirtschaft, Mittelstand und Technologie des Landes Brandenburg</t>
  </si>
  <si>
    <t>Heinrich-Mann-Allee 107</t>
  </si>
  <si>
    <t>14473 Potsdam</t>
  </si>
  <si>
    <t>0331 866-1719</t>
  </si>
  <si>
    <t>0331 866 1583</t>
  </si>
  <si>
    <t>Geschäftsstelle</t>
  </si>
  <si>
    <t>Der Senator für Bau und Umwelt</t>
  </si>
  <si>
    <t>Ansgaritorstr. 2</t>
  </si>
  <si>
    <t>28195 Bremen</t>
  </si>
  <si>
    <t>0421 361-6704</t>
  </si>
  <si>
    <t>0421 361 2050</t>
  </si>
  <si>
    <t>Gänsemarkt 36</t>
  </si>
  <si>
    <t>20345 Hamburg</t>
  </si>
  <si>
    <t>040 42823-1816</t>
  </si>
  <si>
    <t>040 42823 2233</t>
  </si>
  <si>
    <t>dem Regierungspräsidium Darmstadt</t>
  </si>
  <si>
    <t>Luisenplatz 2</t>
  </si>
  <si>
    <t>64278 Darmstadt</t>
  </si>
  <si>
    <t>06151 12-6036</t>
  </si>
  <si>
    <t>06151 12-5816</t>
  </si>
  <si>
    <t>Vergabekammer Mecklenburg-Vorpommern</t>
  </si>
  <si>
    <t>beim Ministerium für Wirtschaft</t>
  </si>
  <si>
    <t>J.-Stelling-Str. 14</t>
  </si>
  <si>
    <t>19053 Schwerin</t>
  </si>
  <si>
    <t>0588 588-73</t>
  </si>
  <si>
    <t>0588 5130</t>
  </si>
  <si>
    <t xml:space="preserve">beim Niedersächsischen Ministerium für Wirtschaft, Arbeit und Verkehr </t>
  </si>
  <si>
    <t>Regierungsvertretung Lüneburg</t>
  </si>
  <si>
    <t>Auf der Hude 2</t>
  </si>
  <si>
    <t>21339 Lüneburg</t>
  </si>
  <si>
    <t>04131 / 15 -1334</t>
  </si>
  <si>
    <t>04131 / 15 -2943</t>
  </si>
  <si>
    <t>Vergabekammer@mw.niedersachsen.de</t>
  </si>
  <si>
    <t>Seibertzstr. 1</t>
  </si>
  <si>
    <t>59821 Arnsberg</t>
  </si>
  <si>
    <t>02931 82-2177</t>
  </si>
  <si>
    <t>02931 82-2386</t>
  </si>
  <si>
    <t>Leopoldstr. 15</t>
  </si>
  <si>
    <t>32756 Detmold</t>
  </si>
  <si>
    <t>05231 71-6114</t>
  </si>
  <si>
    <t>05231 71-4620</t>
  </si>
  <si>
    <t xml:space="preserve"> - </t>
  </si>
  <si>
    <t>Zeughausstr. 2-10</t>
  </si>
  <si>
    <t>50606 Köln</t>
  </si>
  <si>
    <t>0221 147-2747</t>
  </si>
  <si>
    <t>0221 147-2889</t>
  </si>
  <si>
    <t>Domplatz 6-7</t>
  </si>
  <si>
    <t>48143 Münster</t>
  </si>
  <si>
    <t>0251 411-1604</t>
  </si>
  <si>
    <t>0251 411-2165</t>
  </si>
  <si>
    <t>Ministerium für Wirtschaft, Verkehr, Landwirtschaft und Weinbau</t>
  </si>
  <si>
    <t>Stiftstr. 9</t>
  </si>
  <si>
    <t>55116 Mainz</t>
  </si>
  <si>
    <t>06131 16-2234</t>
  </si>
  <si>
    <t>06131 13-2269</t>
  </si>
  <si>
    <t>Am Stadtgraben 6-8</t>
  </si>
  <si>
    <t>66111 Saarbrücken</t>
  </si>
  <si>
    <t>0681 501-4994</t>
  </si>
  <si>
    <t>0681 501-4299</t>
  </si>
  <si>
    <t>beim Regierungspräsidium Leipzig</t>
  </si>
  <si>
    <t>Braustr. 2</t>
  </si>
  <si>
    <t>04107 Leipzig</t>
  </si>
  <si>
    <t>0341 977-3010</t>
  </si>
  <si>
    <t>0341 977-3099</t>
  </si>
  <si>
    <t>Vergabekammer Sachsen-Anhalt</t>
  </si>
  <si>
    <t>Regierungspräsidium Magdeburg</t>
  </si>
  <si>
    <t>Dezernat 33</t>
  </si>
  <si>
    <t>Olvenstedter Str. 1-2</t>
  </si>
  <si>
    <t>39106 Magdeburg</t>
  </si>
  <si>
    <t>0391 2366</t>
  </si>
  <si>
    <t>Düsterbrooker Weg 94</t>
  </si>
  <si>
    <t>24105 Kiel</t>
  </si>
  <si>
    <t>0431 988-4546</t>
  </si>
  <si>
    <t>0431 988-4640</t>
  </si>
  <si>
    <t>Thüringer Landesverwaltungsamt</t>
  </si>
  <si>
    <t>Weimarplatz 4</t>
  </si>
  <si>
    <t>99423 Weimar</t>
  </si>
  <si>
    <t>03643 587028</t>
  </si>
  <si>
    <t>03643 587072</t>
  </si>
  <si>
    <t>Jahresarbeitsstunden Reinigungskräfte</t>
  </si>
  <si>
    <t>Jahresarbeitsstunden Vorarbeiter /in</t>
  </si>
  <si>
    <t>Häufigkeit der Mitarbeiterschulungen 12 x jährlich</t>
  </si>
  <si>
    <t>Häufigkeit der Mitarbeiterschulungen 6 x jährlich</t>
  </si>
  <si>
    <t>Häufigkeit der Mitarbeiterschulungen 4 x jährlich</t>
  </si>
  <si>
    <t>Häufigkeit der Mitarbeiterschulungen 2 x jährlich</t>
  </si>
  <si>
    <t>Schulungsaufwand pro Schulung 120 min</t>
  </si>
  <si>
    <t>Schulungsaufwand pro Schulung 90 min</t>
  </si>
  <si>
    <t>Schulungsaufwand pro Schulung 60 min</t>
  </si>
  <si>
    <t>Qualifikation Objektbetreuung "Geselle"</t>
  </si>
  <si>
    <t>Qualifikation Objektbetreuung "Fachkraft Reinigungs- und Hygienetechnik"</t>
  </si>
  <si>
    <t>Qualifikation Objektbetreuung "gepr. Objektleitung"</t>
  </si>
  <si>
    <t>Schulungsaufwand</t>
  </si>
  <si>
    <t>Häufigkeit der Mitarbeiterschulungen</t>
  </si>
  <si>
    <t>Jahresarbeitsstunden Objektleiter</t>
  </si>
  <si>
    <t>Einzelpreise</t>
  </si>
  <si>
    <t>Grundreinigung</t>
  </si>
  <si>
    <t>Jahressumme UH</t>
  </si>
  <si>
    <t>Sonderreinigung</t>
  </si>
  <si>
    <t>Kontrollhäufigkeit</t>
  </si>
  <si>
    <t>Kontrollhäufigkeit täglich</t>
  </si>
  <si>
    <t>Kontrollhäufigkeit  1 x wöchentlich</t>
  </si>
  <si>
    <t xml:space="preserve"> </t>
  </si>
  <si>
    <t>Die Punkteermittlung erfolgt gemäß der unten beschriebenen Berechnungsmethoden mit zwei Stellen nach dem Komma. Bei Gleichheit der Gesamtpunktzahl  entscheidet das Kriterium Preis.</t>
  </si>
  <si>
    <t xml:space="preserve">Bei der Position "Preis", wird bei allen einzelnen Unterpunkten der preisniedrigste Bieter mit der Maximalpunktzahl bewertet. Alle weiteren Bieter werden in Relation zum preisniedrigsten bepunktet.  </t>
  </si>
  <si>
    <t xml:space="preserve">Bei der Position "Jahresarbeitsstunden", wird bei allen einzelnen Unterpunkten der Bieter mit den höchsten Jahresarbeitsstunden mit der Maximalpunktzahl bewertet. Alle weiteren Bieter werden in Relation zum Punkthöchsten bepunktet.  </t>
  </si>
  <si>
    <r>
      <rPr>
        <sz val="10"/>
        <rFont val="Arial"/>
        <family val="2"/>
      </rPr>
      <t xml:space="preserve">Zuschlagskriterium </t>
    </r>
    <r>
      <rPr>
        <b/>
        <sz val="10"/>
        <rFont val="Arial"/>
        <family val="2"/>
      </rPr>
      <t>Qualität</t>
    </r>
  </si>
  <si>
    <r>
      <rPr>
        <sz val="10"/>
        <rFont val="Arial"/>
        <family val="2"/>
      </rPr>
      <t xml:space="preserve">Zuschlagskriterium </t>
    </r>
    <r>
      <rPr>
        <b/>
        <sz val="10"/>
        <rFont val="Arial"/>
        <family val="2"/>
      </rPr>
      <t>Preis</t>
    </r>
  </si>
  <si>
    <r>
      <rPr>
        <sz val="10"/>
        <rFont val="Arial"/>
        <family val="2"/>
      </rPr>
      <t xml:space="preserve">Zuschlagskriterium </t>
    </r>
    <r>
      <rPr>
        <b/>
        <sz val="10"/>
        <rFont val="Arial"/>
        <family val="2"/>
      </rPr>
      <t>Jahresarbeitsstunden</t>
    </r>
  </si>
  <si>
    <t>(absolute Summe der in den einzelnen Positionen erreichten Punkte )</t>
  </si>
  <si>
    <t>(Niedrigster Angebotspreis / aktuellen Angebotspreis) x ( Maximalpunktzahl )</t>
  </si>
  <si>
    <t>(eigene Jahresarbeitsstunden / höchste Jahresarbeitsstunden) x ( Maximalpunktzahl )</t>
  </si>
  <si>
    <t>Bei der Position "Qualität", wird bei allen einzelnen Unterpunkten der Bieter anhand der erreichten Einzelpunkte bewertet. Der Bieter wird mit der Gesamtsumme der erreichten  Einzelpunkte bepunktet.</t>
  </si>
  <si>
    <t>Preis Unterhaltsreinigung</t>
  </si>
  <si>
    <t>Jahresarbeitsstunden Unterhaltsreinigung</t>
  </si>
  <si>
    <t>Qualität Unterhaltsreinigung</t>
  </si>
  <si>
    <t>Preis Glas- und Fensterreinigung</t>
  </si>
  <si>
    <t>Gesamtpunktzahl UH</t>
  </si>
  <si>
    <t>Reinigung mit Rahmen</t>
  </si>
  <si>
    <t>Reinigung ohne Rahmen</t>
  </si>
  <si>
    <t>Reaktionszeit Objektbetreuung-Vorarbeiter/in</t>
  </si>
  <si>
    <t>Qualifikation  Objektbetreuung-Vorarbeiter/in</t>
  </si>
  <si>
    <t>Reaktionszeit Objektbetreuung-Vorarbeiter/in bis  30 min</t>
  </si>
  <si>
    <t>Reaktionszeit Objektbetreuung-Vorarbeiter/in bis  60 min</t>
  </si>
  <si>
    <t>Reaktionszeit Bedarfsreinigung, Grund- u. Sonderarbeiten (Zeit vom Anruf bis zum Arbeitsbeginn)</t>
  </si>
  <si>
    <t>Kontrollhäufigkeit 3 x pro Woche</t>
  </si>
  <si>
    <t>Häufigkeit Kundenzufriedenheitsabfrage</t>
  </si>
  <si>
    <t>Häufigkeit Kundenzufriedenheitsabfrage Quartal</t>
  </si>
  <si>
    <t>Häufigkeit Kundenzufriedenheitsabfrage Halbjahr</t>
  </si>
  <si>
    <t>Anlage 04 Zuschlagskriterien / Wertungsmatrix</t>
  </si>
  <si>
    <t>Wechselhäufigkeit täglich</t>
  </si>
  <si>
    <t>Wechselhäufigkeit 2-2 x wöchentlich</t>
  </si>
  <si>
    <t>Wechselhäufigkeit 1 x wöchentlich</t>
  </si>
  <si>
    <t>Häufigkeit Kundenzufriedenheitsabfrage 1x Jahr</t>
  </si>
  <si>
    <t>Moplogistik</t>
  </si>
  <si>
    <t>Reaktionszeit Objektbetreuung-Vorarbeiter/in mehr als 60 min</t>
  </si>
  <si>
    <t>Ausschreibung 2018-017 tim Augsburg</t>
  </si>
  <si>
    <t>Reaktionszeit bis  12 Std.</t>
  </si>
  <si>
    <t>Reaktionszeit bis  6 Std.</t>
  </si>
  <si>
    <t>Reaktionszeit innerhalb 24 Std.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</si>
</sst>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51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indexed="10"/>
      <name val="Arial"/>
      <family val="2"/>
    </font>
    <font>
      <sz val="15"/>
      <color indexed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b/>
      <sz val="11"/>
      <color rgb="FF0070C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1"/>
      <color theme="3" tint="0.39997558519241921"/>
      <name val="Arial"/>
      <family val="2"/>
    </font>
    <font>
      <sz val="24"/>
      <name val="Arial"/>
      <family val="2"/>
    </font>
    <font>
      <sz val="15"/>
      <name val="Arial"/>
      <family val="2"/>
    </font>
    <font>
      <sz val="20"/>
      <name val="Arial"/>
      <family val="2"/>
    </font>
    <font>
      <sz val="35"/>
      <color indexed="10"/>
      <name val="Arial"/>
      <family val="2"/>
    </font>
    <font>
      <sz val="6"/>
      <color rgb="FF00B05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color rgb="FFFFFF00"/>
      <name val="Arial"/>
      <family val="2"/>
    </font>
    <font>
      <sz val="11"/>
      <name val="Verdana"/>
      <family val="2"/>
    </font>
    <font>
      <sz val="68"/>
      <color indexed="10"/>
      <name val="Arial"/>
      <family val="2"/>
    </font>
    <font>
      <sz val="10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3" borderId="0" applyNumberFormat="0" applyBorder="0" applyAlignment="0" applyProtection="0"/>
    <xf numFmtId="0" fontId="4" fillId="34" borderId="1" applyNumberFormat="0" applyAlignment="0" applyProtection="0"/>
    <xf numFmtId="0" fontId="5" fillId="34" borderId="2" applyNumberFormat="0" applyAlignment="0" applyProtection="0"/>
    <xf numFmtId="0" fontId="6" fillId="13" borderId="2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164" fontId="25" fillId="0" borderId="0" applyFill="0" applyBorder="0" applyAlignment="0" applyProtection="0"/>
    <xf numFmtId="0" fontId="24" fillId="0" borderId="0" applyProtection="0"/>
    <xf numFmtId="0" fontId="9" fillId="10" borderId="0" applyNumberFormat="0" applyBorder="0" applyAlignment="0" applyProtection="0"/>
    <xf numFmtId="0" fontId="22" fillId="0" borderId="0" applyNumberFormat="0" applyFill="0" applyBorder="0" applyAlignment="0" applyProtection="0"/>
    <xf numFmtId="0" fontId="10" fillId="35" borderId="0" applyNumberFormat="0" applyBorder="0" applyAlignment="0" applyProtection="0"/>
    <xf numFmtId="0" fontId="25" fillId="36" borderId="4" applyNumberFormat="0" applyAlignment="0" applyProtection="0"/>
    <xf numFmtId="0" fontId="11" fillId="9" borderId="0" applyNumberFormat="0" applyBorder="0" applyAlignment="0" applyProtection="0"/>
    <xf numFmtId="0" fontId="25" fillId="0" borderId="0"/>
    <xf numFmtId="0" fontId="1" fillId="0" borderId="0"/>
    <xf numFmtId="0" fontId="18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7" borderId="9" applyNumberFormat="0" applyAlignment="0" applyProtection="0"/>
  </cellStyleXfs>
  <cellXfs count="154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2" fillId="0" borderId="0" xfId="52" applyNumberFormat="1" applyFont="1" applyFill="1" applyBorder="1" applyAlignment="1" applyProtection="1">
      <alignment horizontal="left" vertical="top"/>
    </xf>
    <xf numFmtId="0" fontId="23" fillId="0" borderId="0" xfId="0" applyFont="1" applyAlignment="1">
      <alignment horizontal="left" vertical="top" wrapText="1"/>
    </xf>
    <xf numFmtId="0" fontId="1" fillId="0" borderId="0" xfId="57" applyFill="1" applyProtection="1">
      <protection hidden="1"/>
    </xf>
    <xf numFmtId="2" fontId="1" fillId="0" borderId="0" xfId="57" applyNumberFormat="1" applyFill="1" applyAlignment="1" applyProtection="1">
      <alignment vertical="center"/>
      <protection hidden="1"/>
    </xf>
    <xf numFmtId="0" fontId="25" fillId="0" borderId="0" xfId="57" applyFont="1" applyAlignment="1" applyProtection="1">
      <alignment vertical="center"/>
      <protection hidden="1"/>
    </xf>
    <xf numFmtId="0" fontId="25" fillId="0" borderId="0" xfId="57" applyFont="1" applyFill="1" applyAlignment="1" applyProtection="1">
      <alignment vertical="center"/>
      <protection hidden="1"/>
    </xf>
    <xf numFmtId="0" fontId="1" fillId="0" borderId="0" xfId="57" applyBorder="1" applyAlignment="1" applyProtection="1">
      <alignment horizontal="justify" vertical="center"/>
      <protection hidden="1"/>
    </xf>
    <xf numFmtId="0" fontId="26" fillId="0" borderId="0" xfId="57" applyFont="1" applyFill="1" applyBorder="1" applyAlignment="1" applyProtection="1">
      <alignment horizontal="center" vertical="center"/>
      <protection hidden="1"/>
    </xf>
    <xf numFmtId="0" fontId="1" fillId="0" borderId="0" xfId="57" applyFill="1" applyBorder="1" applyAlignment="1" applyProtection="1">
      <alignment vertical="center"/>
      <protection hidden="1"/>
    </xf>
    <xf numFmtId="0" fontId="1" fillId="0" borderId="0" xfId="57" applyBorder="1" applyAlignment="1" applyProtection="1">
      <alignment vertical="center"/>
      <protection hidden="1"/>
    </xf>
    <xf numFmtId="3" fontId="1" fillId="0" borderId="0" xfId="57" applyNumberFormat="1" applyFill="1" applyBorder="1" applyAlignment="1" applyProtection="1">
      <alignment horizontal="justify"/>
      <protection hidden="1"/>
    </xf>
    <xf numFmtId="0" fontId="1" fillId="0" borderId="0" xfId="57" applyFill="1" applyBorder="1" applyAlignment="1" applyProtection="1">
      <alignment horizontal="center" vertical="center"/>
      <protection hidden="1"/>
    </xf>
    <xf numFmtId="0" fontId="27" fillId="0" borderId="0" xfId="57" applyFont="1" applyFill="1" applyBorder="1" applyAlignment="1" applyProtection="1">
      <alignment horizontal="center" vertical="center"/>
      <protection hidden="1"/>
    </xf>
    <xf numFmtId="0" fontId="1" fillId="0" borderId="0" xfId="57" applyFill="1" applyBorder="1" applyAlignment="1" applyProtection="1">
      <alignment vertical="center" wrapText="1"/>
      <protection hidden="1"/>
    </xf>
    <xf numFmtId="3" fontId="1" fillId="0" borderId="0" xfId="57" applyNumberFormat="1" applyFill="1" applyBorder="1" applyAlignment="1" applyProtection="1">
      <alignment vertical="center"/>
      <protection hidden="1"/>
    </xf>
    <xf numFmtId="0" fontId="1" fillId="0" borderId="0" xfId="57" applyFill="1" applyBorder="1" applyAlignment="1" applyProtection="1">
      <alignment horizontal="justify" vertical="center"/>
      <protection hidden="1"/>
    </xf>
    <xf numFmtId="3" fontId="1" fillId="0" borderId="0" xfId="57" applyNumberFormat="1" applyFill="1" applyBorder="1" applyAlignment="1" applyProtection="1">
      <protection hidden="1"/>
    </xf>
    <xf numFmtId="0" fontId="30" fillId="0" borderId="0" xfId="57" applyFont="1" applyFill="1" applyBorder="1" applyAlignment="1" applyProtection="1">
      <alignment horizontal="center" vertical="center"/>
      <protection hidden="1"/>
    </xf>
    <xf numFmtId="0" fontId="28" fillId="0" borderId="0" xfId="57" applyFont="1" applyFill="1" applyBorder="1" applyAlignment="1" applyProtection="1">
      <alignment vertical="center"/>
      <protection hidden="1"/>
    </xf>
    <xf numFmtId="3" fontId="28" fillId="0" borderId="0" xfId="57" applyNumberFormat="1" applyFont="1" applyFill="1" applyBorder="1" applyAlignment="1" applyProtection="1">
      <protection hidden="1"/>
    </xf>
    <xf numFmtId="0" fontId="26" fillId="0" borderId="0" xfId="57" applyFont="1" applyFill="1" applyBorder="1" applyAlignment="1" applyProtection="1">
      <alignment vertical="center"/>
      <protection hidden="1"/>
    </xf>
    <xf numFmtId="3" fontId="28" fillId="0" borderId="0" xfId="57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0" fontId="31" fillId="0" borderId="0" xfId="57" applyFont="1" applyBorder="1" applyAlignment="1" applyProtection="1">
      <alignment vertical="center"/>
      <protection hidden="1"/>
    </xf>
    <xf numFmtId="10" fontId="0" fillId="0" borderId="0" xfId="0" applyNumberFormat="1" applyAlignment="1" applyProtection="1">
      <alignment horizontal="center"/>
      <protection hidden="1"/>
    </xf>
    <xf numFmtId="0" fontId="37" fillId="0" borderId="0" xfId="57" applyFont="1" applyBorder="1" applyAlignment="1" applyProtection="1">
      <alignment vertical="center"/>
      <protection hidden="1"/>
    </xf>
    <xf numFmtId="0" fontId="38" fillId="0" borderId="0" xfId="57" applyFont="1" applyAlignment="1" applyProtection="1">
      <alignment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0" fontId="35" fillId="0" borderId="10" xfId="0" applyFont="1" applyBorder="1" applyAlignment="1" applyProtection="1">
      <alignment vertical="center"/>
      <protection hidden="1"/>
    </xf>
    <xf numFmtId="0" fontId="33" fillId="0" borderId="11" xfId="0" applyFont="1" applyBorder="1" applyAlignment="1" applyProtection="1">
      <alignment vertical="center"/>
      <protection hidden="1"/>
    </xf>
    <xf numFmtId="0" fontId="0" fillId="0" borderId="13" xfId="0" applyFont="1" applyBorder="1" applyAlignment="1" applyProtection="1">
      <alignment vertical="center"/>
      <protection hidden="1"/>
    </xf>
    <xf numFmtId="0" fontId="33" fillId="0" borderId="0" xfId="0" applyFont="1" applyBorder="1" applyAlignment="1" applyProtection="1">
      <alignment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21" fillId="0" borderId="13" xfId="0" applyFont="1" applyBorder="1" applyAlignment="1" applyProtection="1">
      <alignment vertical="center"/>
      <protection hidden="1"/>
    </xf>
    <xf numFmtId="4" fontId="32" fillId="0" borderId="12" xfId="0" applyNumberFormat="1" applyFont="1" applyFill="1" applyBorder="1" applyAlignment="1" applyProtection="1">
      <alignment vertical="center"/>
      <protection hidden="1"/>
    </xf>
    <xf numFmtId="4" fontId="0" fillId="0" borderId="14" xfId="0" applyNumberFormat="1" applyFill="1" applyBorder="1" applyAlignment="1" applyProtection="1">
      <alignment vertical="center"/>
      <protection hidden="1"/>
    </xf>
    <xf numFmtId="4" fontId="34" fillId="0" borderId="14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4" fontId="32" fillId="0" borderId="12" xfId="0" applyNumberFormat="1" applyFont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4" fontId="0" fillId="0" borderId="14" xfId="0" applyNumberFormat="1" applyFont="1" applyBorder="1" applyAlignment="1" applyProtection="1">
      <alignment vertical="center"/>
      <protection hidden="1"/>
    </xf>
    <xf numFmtId="0" fontId="32" fillId="0" borderId="11" xfId="0" applyFont="1" applyBorder="1" applyAlignment="1" applyProtection="1">
      <alignment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Border="1" applyProtection="1">
      <protection hidden="1"/>
    </xf>
    <xf numFmtId="10" fontId="0" fillId="0" borderId="0" xfId="0" applyNumberFormat="1" applyBorder="1" applyAlignment="1" applyProtection="1">
      <alignment horizontal="right"/>
      <protection hidden="1"/>
    </xf>
    <xf numFmtId="0" fontId="1" fillId="0" borderId="0" xfId="57" applyFill="1" applyAlignment="1" applyProtection="1">
      <alignment horizontal="center" vertical="center"/>
      <protection hidden="1"/>
    </xf>
    <xf numFmtId="0" fontId="42" fillId="0" borderId="0" xfId="57" applyFont="1" applyFill="1" applyBorder="1" applyAlignment="1" applyProtection="1">
      <alignment horizontal="center" vertical="center"/>
      <protection hidden="1"/>
    </xf>
    <xf numFmtId="0" fontId="25" fillId="0" borderId="0" xfId="57" applyFont="1" applyFill="1" applyAlignment="1" applyProtection="1">
      <alignment horizontal="right" vertical="center"/>
      <protection hidden="1"/>
    </xf>
    <xf numFmtId="0" fontId="26" fillId="0" borderId="0" xfId="57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10" fontId="32" fillId="0" borderId="0" xfId="0" applyNumberFormat="1" applyFont="1" applyAlignment="1" applyProtection="1">
      <alignment horizontal="right" vertical="center"/>
      <protection hidden="1"/>
    </xf>
    <xf numFmtId="10" fontId="0" fillId="0" borderId="0" xfId="0" applyNumberFormat="1" applyFont="1" applyAlignment="1" applyProtection="1">
      <alignment horizontal="right" vertical="center"/>
      <protection hidden="1"/>
    </xf>
    <xf numFmtId="10" fontId="0" fillId="0" borderId="0" xfId="0" applyNumberFormat="1" applyAlignment="1" applyProtection="1">
      <alignment horizontal="right" vertical="center"/>
      <protection hidden="1"/>
    </xf>
    <xf numFmtId="10" fontId="34" fillId="0" borderId="0" xfId="0" applyNumberFormat="1" applyFont="1" applyAlignment="1" applyProtection="1">
      <alignment horizontal="right" vertical="center"/>
      <protection hidden="1"/>
    </xf>
    <xf numFmtId="10" fontId="0" fillId="0" borderId="0" xfId="0" applyNumberFormat="1" applyAlignment="1" applyProtection="1">
      <alignment horizontal="right"/>
      <protection hidden="1"/>
    </xf>
    <xf numFmtId="0" fontId="30" fillId="0" borderId="0" xfId="57" applyFont="1" applyFill="1" applyBorder="1" applyAlignment="1" applyProtection="1">
      <alignment horizontal="right" vertical="center"/>
      <protection hidden="1"/>
    </xf>
    <xf numFmtId="3" fontId="1" fillId="0" borderId="0" xfId="57" applyNumberForma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right" vertical="center"/>
      <protection hidden="1"/>
    </xf>
    <xf numFmtId="4" fontId="0" fillId="0" borderId="14" xfId="0" applyNumberFormat="1" applyBorder="1" applyAlignment="1" applyProtection="1">
      <alignment vertical="center"/>
      <protection hidden="1"/>
    </xf>
    <xf numFmtId="10" fontId="0" fillId="0" borderId="0" xfId="0" applyNumberFormat="1" applyBorder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8" fillId="0" borderId="13" xfId="0" applyFont="1" applyBorder="1" applyAlignment="1" applyProtection="1">
      <alignment vertical="center"/>
      <protection hidden="1"/>
    </xf>
    <xf numFmtId="0" fontId="28" fillId="0" borderId="0" xfId="0" applyFont="1" applyBorder="1" applyAlignment="1" applyProtection="1">
      <alignment vertical="center"/>
      <protection hidden="1"/>
    </xf>
    <xf numFmtId="4" fontId="28" fillId="0" borderId="14" xfId="0" applyNumberFormat="1" applyFont="1" applyFill="1" applyBorder="1" applyAlignment="1" applyProtection="1">
      <alignment vertical="center"/>
      <protection hidden="1"/>
    </xf>
    <xf numFmtId="10" fontId="28" fillId="0" borderId="0" xfId="0" applyNumberFormat="1" applyFont="1" applyAlignment="1" applyProtection="1">
      <alignment horizontal="right"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28" fillId="0" borderId="15" xfId="0" applyFont="1" applyBorder="1" applyAlignment="1" applyProtection="1">
      <alignment vertical="center"/>
      <protection hidden="1"/>
    </xf>
    <xf numFmtId="0" fontId="28" fillId="0" borderId="16" xfId="0" applyFont="1" applyBorder="1" applyAlignment="1" applyProtection="1">
      <alignment vertical="center"/>
      <protection hidden="1"/>
    </xf>
    <xf numFmtId="4" fontId="28" fillId="0" borderId="17" xfId="0" applyNumberFormat="1" applyFont="1" applyFill="1" applyBorder="1" applyAlignment="1" applyProtection="1">
      <alignment vertical="center"/>
      <protection hidden="1"/>
    </xf>
    <xf numFmtId="10" fontId="28" fillId="0" borderId="0" xfId="0" applyNumberFormat="1" applyFont="1" applyAlignment="1" applyProtection="1">
      <alignment horizontal="center" vertical="center"/>
      <protection hidden="1"/>
    </xf>
    <xf numFmtId="4" fontId="28" fillId="0" borderId="17" xfId="0" applyNumberFormat="1" applyFont="1" applyBorder="1" applyAlignment="1" applyProtection="1">
      <alignment vertical="center"/>
      <protection hidden="1"/>
    </xf>
    <xf numFmtId="4" fontId="28" fillId="0" borderId="0" xfId="0" applyNumberFormat="1" applyFont="1" applyAlignment="1" applyProtection="1">
      <alignment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right"/>
      <protection hidden="1"/>
    </xf>
    <xf numFmtId="0" fontId="28" fillId="0" borderId="0" xfId="0" applyFont="1" applyAlignment="1" applyProtection="1">
      <alignment horizontal="center"/>
      <protection hidden="1"/>
    </xf>
    <xf numFmtId="0" fontId="28" fillId="0" borderId="0" xfId="57" applyFont="1" applyBorder="1" applyAlignment="1" applyProtection="1">
      <alignment horizontal="justify" vertical="center"/>
      <protection hidden="1"/>
    </xf>
    <xf numFmtId="0" fontId="28" fillId="0" borderId="0" xfId="57" applyFont="1" applyFill="1" applyBorder="1" applyAlignment="1" applyProtection="1">
      <alignment horizontal="center" vertical="center"/>
      <protection hidden="1"/>
    </xf>
    <xf numFmtId="0" fontId="28" fillId="0" borderId="14" xfId="0" applyFont="1" applyFill="1" applyBorder="1" applyAlignment="1" applyProtection="1">
      <alignment vertical="center"/>
      <protection hidden="1"/>
    </xf>
    <xf numFmtId="0" fontId="28" fillId="0" borderId="0" xfId="0" applyFont="1" applyBorder="1" applyProtection="1">
      <protection hidden="1"/>
    </xf>
    <xf numFmtId="10" fontId="28" fillId="0" borderId="0" xfId="0" applyNumberFormat="1" applyFont="1" applyBorder="1" applyAlignment="1" applyProtection="1">
      <alignment horizontal="right" vertical="center"/>
      <protection hidden="1"/>
    </xf>
    <xf numFmtId="10" fontId="28" fillId="0" borderId="0" xfId="0" applyNumberFormat="1" applyFont="1" applyBorder="1" applyAlignment="1" applyProtection="1">
      <alignment horizontal="right"/>
      <protection hidden="1"/>
    </xf>
    <xf numFmtId="0" fontId="28" fillId="0" borderId="0" xfId="57" applyFont="1" applyAlignment="1" applyProtection="1">
      <alignment vertical="center"/>
      <protection hidden="1"/>
    </xf>
    <xf numFmtId="0" fontId="28" fillId="0" borderId="0" xfId="57" applyFont="1" applyFill="1" applyAlignment="1" applyProtection="1">
      <alignment horizontal="right" vertical="center"/>
      <protection hidden="1"/>
    </xf>
    <xf numFmtId="0" fontId="28" fillId="0" borderId="0" xfId="57" applyFont="1" applyFill="1" applyAlignment="1" applyProtection="1">
      <alignment horizontal="center" vertical="center"/>
      <protection hidden="1"/>
    </xf>
    <xf numFmtId="0" fontId="28" fillId="0" borderId="0" xfId="57" applyFont="1" applyFill="1" applyAlignment="1" applyProtection="1">
      <alignment vertical="center"/>
      <protection hidden="1"/>
    </xf>
    <xf numFmtId="0" fontId="28" fillId="0" borderId="0" xfId="0" applyFont="1"/>
    <xf numFmtId="2" fontId="28" fillId="0" borderId="0" xfId="57" applyNumberFormat="1" applyFont="1" applyFill="1" applyAlignment="1" applyProtection="1">
      <alignment vertical="center"/>
      <protection hidden="1"/>
    </xf>
    <xf numFmtId="0" fontId="28" fillId="0" borderId="0" xfId="57" applyFont="1" applyFill="1" applyProtection="1">
      <protection hidden="1"/>
    </xf>
    <xf numFmtId="0" fontId="0" fillId="0" borderId="0" xfId="57" applyFont="1" applyFill="1" applyBorder="1" applyAlignment="1" applyProtection="1">
      <alignment horizontal="center" vertical="center"/>
      <protection hidden="1"/>
    </xf>
    <xf numFmtId="4" fontId="28" fillId="0" borderId="0" xfId="0" applyNumberFormat="1" applyFont="1" applyBorder="1" applyAlignment="1" applyProtection="1">
      <alignment vertical="center"/>
      <protection hidden="1"/>
    </xf>
    <xf numFmtId="0" fontId="36" fillId="0" borderId="0" xfId="0" applyFont="1" applyFill="1" applyBorder="1" applyAlignment="1" applyProtection="1">
      <alignment horizontal="center" vertical="center" textRotation="90"/>
      <protection hidden="1"/>
    </xf>
    <xf numFmtId="4" fontId="25" fillId="0" borderId="0" xfId="57" applyNumberFormat="1" applyFont="1" applyFill="1" applyAlignment="1" applyProtection="1">
      <alignment horizontal="center" vertical="center"/>
      <protection hidden="1"/>
    </xf>
    <xf numFmtId="0" fontId="0" fillId="0" borderId="0" xfId="57" applyFont="1" applyFill="1" applyAlignment="1" applyProtection="1">
      <alignment vertical="center"/>
      <protection hidden="1"/>
    </xf>
    <xf numFmtId="0" fontId="0" fillId="0" borderId="0" xfId="57" applyFont="1" applyFill="1" applyAlignment="1" applyProtection="1">
      <alignment horizontal="right" vertical="center"/>
      <protection hidden="1"/>
    </xf>
    <xf numFmtId="10" fontId="43" fillId="0" borderId="0" xfId="0" applyNumberFormat="1" applyFont="1" applyAlignment="1" applyProtection="1">
      <alignment horizontal="right" vertical="center"/>
      <protection hidden="1"/>
    </xf>
    <xf numFmtId="0" fontId="37" fillId="0" borderId="0" xfId="0" applyFont="1" applyFill="1" applyBorder="1" applyAlignment="1" applyProtection="1">
      <alignment horizontal="center" vertical="center" textRotation="90"/>
      <protection hidden="1"/>
    </xf>
    <xf numFmtId="10" fontId="44" fillId="0" borderId="0" xfId="0" applyNumberFormat="1" applyFont="1" applyAlignment="1" applyProtection="1">
      <alignment horizontal="center" vertical="center"/>
      <protection hidden="1"/>
    </xf>
    <xf numFmtId="10" fontId="32" fillId="42" borderId="0" xfId="0" applyNumberFormat="1" applyFont="1" applyFill="1" applyAlignment="1" applyProtection="1">
      <alignment horizontal="right" vertical="center"/>
      <protection locked="0" hidden="1"/>
    </xf>
    <xf numFmtId="10" fontId="0" fillId="42" borderId="0" xfId="0" applyNumberFormat="1" applyFont="1" applyFill="1" applyAlignment="1" applyProtection="1">
      <alignment horizontal="right" vertical="center"/>
      <protection locked="0" hidden="1"/>
    </xf>
    <xf numFmtId="10" fontId="0" fillId="42" borderId="0" xfId="0" applyNumberFormat="1" applyFill="1" applyAlignment="1" applyProtection="1">
      <alignment horizontal="right" vertical="center"/>
      <protection locked="0" hidden="1"/>
    </xf>
    <xf numFmtId="10" fontId="34" fillId="42" borderId="0" xfId="0" applyNumberFormat="1" applyFont="1" applyFill="1" applyAlignment="1" applyProtection="1">
      <alignment horizontal="right" vertical="center"/>
      <protection locked="0" hidden="1"/>
    </xf>
    <xf numFmtId="10" fontId="47" fillId="41" borderId="0" xfId="57" applyNumberFormat="1" applyFont="1" applyFill="1" applyBorder="1" applyAlignment="1" applyProtection="1">
      <alignment horizontal="center" vertical="center"/>
      <protection hidden="1"/>
    </xf>
    <xf numFmtId="0" fontId="21" fillId="42" borderId="13" xfId="0" applyFont="1" applyFill="1" applyBorder="1" applyAlignment="1" applyProtection="1">
      <alignment vertical="center"/>
      <protection hidden="1"/>
    </xf>
    <xf numFmtId="0" fontId="0" fillId="42" borderId="0" xfId="0" applyFill="1" applyBorder="1" applyAlignment="1" applyProtection="1">
      <alignment vertical="center"/>
      <protection hidden="1"/>
    </xf>
    <xf numFmtId="0" fontId="0" fillId="42" borderId="13" xfId="0" applyFill="1" applyBorder="1" applyAlignment="1" applyProtection="1">
      <alignment vertical="center"/>
      <protection hidden="1"/>
    </xf>
    <xf numFmtId="10" fontId="31" fillId="42" borderId="0" xfId="0" applyNumberFormat="1" applyFont="1" applyFill="1" applyAlignment="1" applyProtection="1">
      <alignment horizontal="right" vertical="center"/>
      <protection locked="0" hidden="1"/>
    </xf>
    <xf numFmtId="0" fontId="49" fillId="0" borderId="0" xfId="57" applyFont="1" applyFill="1" applyBorder="1" applyAlignment="1" applyProtection="1">
      <alignment horizontal="center" vertical="center"/>
      <protection hidden="1"/>
    </xf>
    <xf numFmtId="0" fontId="31" fillId="0" borderId="13" xfId="0" applyFont="1" applyBorder="1" applyAlignment="1" applyProtection="1">
      <alignment vertical="center"/>
      <protection hidden="1"/>
    </xf>
    <xf numFmtId="0" fontId="50" fillId="0" borderId="0" xfId="0" applyFont="1" applyBorder="1" applyAlignment="1" applyProtection="1">
      <alignment vertical="center"/>
      <protection hidden="1"/>
    </xf>
    <xf numFmtId="0" fontId="50" fillId="0" borderId="13" xfId="0" applyFont="1" applyBorder="1" applyAlignment="1" applyProtection="1">
      <alignment vertical="center"/>
      <protection hidden="1"/>
    </xf>
    <xf numFmtId="3" fontId="31" fillId="42" borderId="0" xfId="57" applyNumberFormat="1" applyFont="1" applyFill="1" applyBorder="1" applyAlignment="1" applyProtection="1">
      <alignment vertical="center"/>
      <protection locked="0" hidden="1"/>
    </xf>
    <xf numFmtId="0" fontId="48" fillId="0" borderId="0" xfId="0" applyFont="1" applyAlignment="1">
      <alignment horizontal="left" vertical="center" wrapText="1"/>
    </xf>
    <xf numFmtId="0" fontId="20" fillId="0" borderId="0" xfId="57" applyFont="1" applyAlignment="1" applyProtection="1">
      <alignment horizontal="left" vertical="top" wrapText="1"/>
      <protection hidden="1"/>
    </xf>
    <xf numFmtId="0" fontId="29" fillId="0" borderId="0" xfId="57" applyFont="1" applyFill="1" applyBorder="1" applyAlignment="1" applyProtection="1">
      <alignment horizontal="justify" vertical="center" wrapText="1"/>
      <protection hidden="1"/>
    </xf>
    <xf numFmtId="0" fontId="21" fillId="0" borderId="18" xfId="57" applyFont="1" applyFill="1" applyBorder="1" applyAlignment="1" applyProtection="1">
      <alignment horizontal="center" vertical="center" wrapText="1"/>
      <protection hidden="1"/>
    </xf>
    <xf numFmtId="0" fontId="21" fillId="0" borderId="19" xfId="57" applyFont="1" applyFill="1" applyBorder="1" applyAlignment="1" applyProtection="1">
      <alignment horizontal="center" vertical="center" wrapText="1"/>
      <protection hidden="1"/>
    </xf>
    <xf numFmtId="0" fontId="21" fillId="0" borderId="20" xfId="57" applyFont="1" applyFill="1" applyBorder="1" applyAlignment="1" applyProtection="1">
      <alignment horizontal="center" vertical="center" wrapText="1"/>
      <protection hidden="1"/>
    </xf>
    <xf numFmtId="0" fontId="21" fillId="0" borderId="13" xfId="0" applyFont="1" applyFill="1" applyBorder="1" applyAlignment="1" applyProtection="1">
      <alignment horizontal="left" vertical="center" wrapText="1"/>
      <protection hidden="1"/>
    </xf>
    <xf numFmtId="0" fontId="21" fillId="0" borderId="0" xfId="0" applyFont="1" applyFill="1" applyBorder="1" applyAlignment="1" applyProtection="1">
      <alignment horizontal="left" vertical="center" wrapText="1"/>
      <protection hidden="1"/>
    </xf>
    <xf numFmtId="0" fontId="21" fillId="0" borderId="18" xfId="57" applyFont="1" applyFill="1" applyBorder="1" applyAlignment="1" applyProtection="1">
      <alignment horizontal="justify" vertical="center" wrapText="1"/>
      <protection hidden="1"/>
    </xf>
    <xf numFmtId="0" fontId="21" fillId="0" borderId="19" xfId="57" applyFont="1" applyFill="1" applyBorder="1" applyAlignment="1" applyProtection="1">
      <alignment horizontal="justify" vertical="center" wrapText="1"/>
      <protection hidden="1"/>
    </xf>
    <xf numFmtId="0" fontId="21" fillId="0" borderId="20" xfId="57" applyFont="1" applyFill="1" applyBorder="1" applyAlignment="1" applyProtection="1">
      <alignment horizontal="justify" vertical="center" wrapText="1"/>
      <protection hidden="1"/>
    </xf>
    <xf numFmtId="0" fontId="0" fillId="0" borderId="18" xfId="57" applyFont="1" applyFill="1" applyBorder="1" applyAlignment="1" applyProtection="1">
      <alignment horizontal="justify" vertical="center" wrapText="1"/>
      <protection hidden="1"/>
    </xf>
    <xf numFmtId="0" fontId="0" fillId="0" borderId="19" xfId="57" applyFont="1" applyFill="1" applyBorder="1" applyAlignment="1" applyProtection="1">
      <alignment horizontal="justify" vertical="center" wrapText="1"/>
      <protection hidden="1"/>
    </xf>
    <xf numFmtId="0" fontId="0" fillId="0" borderId="20" xfId="57" applyFont="1" applyFill="1" applyBorder="1" applyAlignment="1" applyProtection="1">
      <alignment horizontal="justify" vertical="center" wrapText="1"/>
      <protection hidden="1"/>
    </xf>
    <xf numFmtId="10" fontId="45" fillId="38" borderId="10" xfId="0" applyNumberFormat="1" applyFont="1" applyFill="1" applyBorder="1" applyAlignment="1" applyProtection="1">
      <alignment horizontal="center" vertical="center" textRotation="90"/>
      <protection hidden="1"/>
    </xf>
    <xf numFmtId="10" fontId="45" fillId="38" borderId="13" xfId="0" applyNumberFormat="1" applyFont="1" applyFill="1" applyBorder="1" applyAlignment="1" applyProtection="1">
      <alignment horizontal="center" vertical="center" textRotation="90"/>
      <protection hidden="1"/>
    </xf>
    <xf numFmtId="0" fontId="45" fillId="38" borderId="13" xfId="0" applyFont="1" applyFill="1" applyBorder="1" applyAlignment="1" applyProtection="1">
      <alignment horizontal="center" vertical="center" textRotation="90"/>
      <protection hidden="1"/>
    </xf>
    <xf numFmtId="0" fontId="45" fillId="38" borderId="15" xfId="0" applyFont="1" applyFill="1" applyBorder="1" applyAlignment="1" applyProtection="1">
      <alignment horizontal="center" vertical="center" textRotation="90"/>
      <protection hidden="1"/>
    </xf>
    <xf numFmtId="0" fontId="21" fillId="0" borderId="18" xfId="57" applyFont="1" applyFill="1" applyBorder="1" applyAlignment="1" applyProtection="1">
      <alignment horizontal="left" vertical="center" wrapText="1"/>
      <protection hidden="1"/>
    </xf>
    <xf numFmtId="0" fontId="21" fillId="0" borderId="19" xfId="57" applyFont="1" applyFill="1" applyBorder="1" applyAlignment="1" applyProtection="1">
      <alignment horizontal="left" vertical="center" wrapText="1"/>
      <protection hidden="1"/>
    </xf>
    <xf numFmtId="0" fontId="21" fillId="0" borderId="20" xfId="57" applyFont="1" applyFill="1" applyBorder="1" applyAlignment="1" applyProtection="1">
      <alignment horizontal="left" vertical="center" wrapText="1"/>
      <protection hidden="1"/>
    </xf>
    <xf numFmtId="10" fontId="45" fillId="39" borderId="0" xfId="0" applyNumberFormat="1" applyFont="1" applyFill="1" applyAlignment="1" applyProtection="1">
      <alignment horizontal="center" vertical="center" textRotation="90"/>
      <protection hidden="1"/>
    </xf>
    <xf numFmtId="10" fontId="46" fillId="40" borderId="0" xfId="0" applyNumberFormat="1" applyFont="1" applyFill="1" applyAlignment="1" applyProtection="1">
      <alignment horizontal="center" vertical="center" textRotation="90"/>
      <protection hidden="1"/>
    </xf>
    <xf numFmtId="0" fontId="21" fillId="0" borderId="21" xfId="57" applyFont="1" applyFill="1" applyBorder="1" applyAlignment="1" applyProtection="1">
      <alignment horizontal="left" vertical="center" wrapText="1"/>
      <protection hidden="1"/>
    </xf>
    <xf numFmtId="0" fontId="21" fillId="0" borderId="22" xfId="57" applyFont="1" applyFill="1" applyBorder="1" applyAlignment="1" applyProtection="1">
      <alignment horizontal="left" vertical="center" wrapText="1"/>
      <protection hidden="1"/>
    </xf>
    <xf numFmtId="0" fontId="21" fillId="0" borderId="23" xfId="57" applyFont="1" applyFill="1" applyBorder="1" applyAlignment="1" applyProtection="1">
      <alignment horizontal="left" vertical="center" wrapText="1"/>
      <protection hidden="1"/>
    </xf>
    <xf numFmtId="10" fontId="46" fillId="39" borderId="0" xfId="0" applyNumberFormat="1" applyFont="1" applyFill="1" applyAlignment="1" applyProtection="1">
      <alignment horizontal="center" vertical="center" textRotation="90"/>
      <protection hidden="1"/>
    </xf>
  </cellXfs>
  <cellStyles count="6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kzent1" xfId="7"/>
    <cellStyle name="20% - Akzent2" xfId="8"/>
    <cellStyle name="20% - Akzent3" xfId="9"/>
    <cellStyle name="20% - Akzent4" xfId="10"/>
    <cellStyle name="20% - Akzent5" xfId="11"/>
    <cellStyle name="20% - Akz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kzent1" xfId="19"/>
    <cellStyle name="40% - Akzent2" xfId="20"/>
    <cellStyle name="40% - Akzent3" xfId="21"/>
    <cellStyle name="40% - Akzent4" xfId="22"/>
    <cellStyle name="40% - Akzent5" xfId="23"/>
    <cellStyle name="40% - Akz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kzent1" xfId="31"/>
    <cellStyle name="60% - Akzent2" xfId="32"/>
    <cellStyle name="60% - Akzent3" xfId="33"/>
    <cellStyle name="60% - Akzent4" xfId="34"/>
    <cellStyle name="60% - Akzent5" xfId="35"/>
    <cellStyle name="60% - Akzent6" xfId="36"/>
    <cellStyle name="Akzent1" xfId="37" builtinId="29" customBuiltin="1"/>
    <cellStyle name="Akzent2" xfId="38" builtinId="33" customBuiltin="1"/>
    <cellStyle name="Akzent3" xfId="39" builtinId="37" customBuiltin="1"/>
    <cellStyle name="Akzent4" xfId="40" builtinId="41" customBuiltin="1"/>
    <cellStyle name="Akzent5" xfId="41" builtinId="45" customBuiltin="1"/>
    <cellStyle name="Akzent6" xfId="42" builtinId="49" customBuiltin="1"/>
    <cellStyle name="Ausgabe" xfId="43" builtinId="21" customBuiltin="1"/>
    <cellStyle name="Berechnung" xfId="44" builtinId="22" customBuiltin="1"/>
    <cellStyle name="Eingabe" xfId="45" builtinId="20" customBuiltin="1"/>
    <cellStyle name="Ergebnis" xfId="46" builtinId="25" customBuiltin="1"/>
    <cellStyle name="Ergebnis 1" xfId="47"/>
    <cellStyle name="Erklärender Text" xfId="48" builtinId="53" customBuiltin="1"/>
    <cellStyle name="Euro" xfId="49"/>
    <cellStyle name="Excel Built-in Normal" xfId="50"/>
    <cellStyle name="Gut" xfId="51" builtinId="26" customBuiltin="1"/>
    <cellStyle name="Hyperlink" xfId="52" builtinId="8"/>
    <cellStyle name="Neutral" xfId="53" builtinId="28" customBuiltin="1"/>
    <cellStyle name="Notiz" xfId="54" builtinId="10" customBuiltin="1"/>
    <cellStyle name="Schlecht" xfId="55" builtinId="27" customBuiltin="1"/>
    <cellStyle name="Standard" xfId="0" builtinId="0"/>
    <cellStyle name="Standard 2" xfId="56"/>
    <cellStyle name="Standard_Tabelle2" xfId="57"/>
    <cellStyle name="Überschrift" xfId="58" builtinId="15" customBuiltin="1"/>
    <cellStyle name="Überschrift 1" xfId="59" builtinId="16" customBuiltin="1"/>
    <cellStyle name="Überschrift 2" xfId="60" builtinId="17" customBuiltin="1"/>
    <cellStyle name="Überschrift 3" xfId="61" builtinId="18" customBuiltin="1"/>
    <cellStyle name="Überschrift 4" xfId="62" builtinId="19" customBuiltin="1"/>
    <cellStyle name="Überschrift 5" xfId="63"/>
    <cellStyle name="Verknüpfte Zelle" xfId="64" builtinId="24" customBuiltin="1"/>
    <cellStyle name="Warnender Text" xfId="65" builtinId="11" customBuiltin="1"/>
    <cellStyle name="Zelle überprüfen" xfId="66" builtinId="23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Vergabekammer@mw.niedersachsen.de" TargetMode="External"/><Relationship Id="rId1" Type="http://schemas.openxmlformats.org/officeDocument/2006/relationships/hyperlink" Target="mailto:Vergabekammer@rpk.bw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</sheetPr>
  <dimension ref="A1:AR338"/>
  <sheetViews>
    <sheetView showGridLines="0" showRowColHeaders="0" tabSelected="1" zoomScaleNormal="100" workbookViewId="0">
      <pane ySplit="3" topLeftCell="A4" activePane="bottomLeft" state="frozen"/>
      <selection activeCell="O173" sqref="O173"/>
      <selection pane="bottomLeft" activeCell="A2" sqref="A2"/>
    </sheetView>
  </sheetViews>
  <sheetFormatPr baseColWidth="10" defaultColWidth="11.3828125" defaultRowHeight="12.45" x14ac:dyDescent="0.3"/>
  <cols>
    <col min="1" max="1" width="30.3828125" style="30" customWidth="1"/>
    <col min="2" max="3" width="5.84375" style="30" customWidth="1"/>
    <col min="4" max="4" width="5.3046875" style="30" customWidth="1"/>
    <col min="5" max="5" width="7" style="30" customWidth="1"/>
    <col min="6" max="6" width="7.15234375" style="30" customWidth="1"/>
    <col min="7" max="7" width="7" style="30" customWidth="1"/>
    <col min="8" max="9" width="11.3828125" style="30"/>
    <col min="10" max="10" width="9.15234375" style="30" customWidth="1"/>
    <col min="11" max="11" width="5.53515625" style="30" customWidth="1"/>
    <col min="12" max="12" width="10.3828125" style="30" customWidth="1"/>
    <col min="13" max="13" width="10.3046875" style="64" hidden="1" customWidth="1"/>
    <col min="14" max="14" width="1.3828125" style="64" hidden="1" customWidth="1"/>
    <col min="15" max="15" width="9.3828125" style="32" hidden="1" customWidth="1"/>
    <col min="16" max="16" width="4.84375" style="30" hidden="1" customWidth="1"/>
    <col min="17" max="17" width="11.3828125" style="49" customWidth="1"/>
    <col min="18" max="18" width="11.15234375"/>
    <col min="19" max="19" width="11.3828125" style="1" customWidth="1"/>
    <col min="20" max="24" width="11.3828125" style="1"/>
    <col min="25" max="16384" width="11.3828125" style="30"/>
  </cols>
  <sheetData>
    <row r="1" spans="2:44" ht="14.15" x14ac:dyDescent="0.3">
      <c r="B1" s="12"/>
      <c r="C1" s="37" t="s">
        <v>202</v>
      </c>
      <c r="D1" s="12"/>
      <c r="E1" s="12"/>
      <c r="F1" s="12"/>
      <c r="G1" s="12"/>
      <c r="H1" s="12"/>
      <c r="I1" s="12"/>
      <c r="J1" s="12"/>
      <c r="K1" s="12"/>
      <c r="L1" s="12"/>
      <c r="M1" s="109"/>
      <c r="N1" s="62"/>
      <c r="O1" s="107"/>
      <c r="P1" s="108"/>
      <c r="Q1" s="60"/>
      <c r="S1" s="11"/>
      <c r="T1" s="16"/>
      <c r="U1" s="16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0"/>
      <c r="AK1" s="10"/>
      <c r="AL1" s="10"/>
      <c r="AM1" s="10"/>
      <c r="AN1" s="10"/>
      <c r="AO1" s="10"/>
      <c r="AP1" s="10"/>
      <c r="AQ1" s="10"/>
      <c r="AR1" s="10"/>
    </row>
    <row r="2" spans="2:44" s="31" customFormat="1" ht="6" x14ac:dyDescent="0.1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8"/>
      <c r="N2" s="98"/>
      <c r="O2" s="99"/>
      <c r="P2" s="100"/>
      <c r="Q2" s="99"/>
      <c r="R2" s="101"/>
      <c r="S2" s="102"/>
      <c r="T2" s="26"/>
      <c r="U2" s="26"/>
      <c r="V2" s="81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3"/>
      <c r="AK2" s="103"/>
      <c r="AL2" s="103"/>
      <c r="AM2" s="103"/>
      <c r="AN2" s="103"/>
      <c r="AO2" s="103"/>
      <c r="AP2" s="103"/>
      <c r="AQ2" s="103"/>
      <c r="AR2" s="103"/>
    </row>
    <row r="3" spans="2:44" ht="24.9" x14ac:dyDescent="0.3">
      <c r="C3" s="128" t="s">
        <v>195</v>
      </c>
      <c r="D3" s="128"/>
      <c r="E3" s="128"/>
      <c r="F3" s="128"/>
      <c r="G3" s="128"/>
      <c r="H3" s="128"/>
      <c r="I3" s="128"/>
      <c r="J3" s="128"/>
      <c r="K3" s="128"/>
      <c r="L3" s="128"/>
      <c r="M3" s="109"/>
      <c r="N3" s="62"/>
      <c r="O3" s="38"/>
      <c r="P3" s="56" t="s">
        <v>0</v>
      </c>
      <c r="Q3" s="60"/>
      <c r="S3" s="11"/>
      <c r="T3" s="28"/>
      <c r="U3" s="16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0"/>
      <c r="AK3" s="10"/>
      <c r="AL3" s="10"/>
      <c r="AM3" s="10"/>
      <c r="AN3" s="10"/>
      <c r="AO3" s="10"/>
      <c r="AP3" s="10"/>
      <c r="AQ3" s="10"/>
      <c r="AR3" s="10"/>
    </row>
    <row r="4" spans="2:44" s="31" customFormat="1" ht="6" x14ac:dyDescent="0.1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70"/>
      <c r="N4" s="70"/>
      <c r="O4" s="25"/>
      <c r="P4" s="25"/>
      <c r="Q4" s="92"/>
      <c r="S4" s="26"/>
      <c r="T4" s="92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K4" s="26"/>
      <c r="AL4" s="26"/>
      <c r="AM4" s="26"/>
      <c r="AN4" s="26"/>
      <c r="AO4" s="26"/>
      <c r="AP4" s="26"/>
      <c r="AQ4" s="26"/>
      <c r="AR4" s="26"/>
    </row>
    <row r="5" spans="2:44" ht="15.45" x14ac:dyDescent="0.3">
      <c r="B5" s="17"/>
      <c r="C5" s="36" t="s">
        <v>183</v>
      </c>
      <c r="D5" s="34"/>
      <c r="E5" s="34"/>
      <c r="F5" s="34"/>
      <c r="G5" s="34"/>
      <c r="H5" s="34"/>
      <c r="I5" s="34"/>
      <c r="J5" s="34"/>
      <c r="K5" s="34" t="s">
        <v>39</v>
      </c>
      <c r="L5" s="126">
        <v>10000</v>
      </c>
      <c r="M5" s="72"/>
      <c r="O5" s="117">
        <f>SUM(M7+M13+M18)</f>
        <v>1</v>
      </c>
      <c r="P5" s="15"/>
      <c r="Q5" s="19"/>
      <c r="R5" s="30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K5" s="16"/>
      <c r="AL5" s="16"/>
      <c r="AM5" s="16"/>
      <c r="AN5" s="16"/>
      <c r="AO5" s="16"/>
      <c r="AP5" s="16"/>
      <c r="AQ5" s="16"/>
      <c r="AR5" s="16"/>
    </row>
    <row r="6" spans="2:44" s="31" customFormat="1" ht="6" x14ac:dyDescent="0.15">
      <c r="C6" s="81"/>
      <c r="D6" s="81"/>
      <c r="E6" s="81"/>
      <c r="F6" s="81"/>
      <c r="G6" s="81"/>
      <c r="H6" s="81"/>
      <c r="I6" s="81"/>
      <c r="J6" s="81"/>
      <c r="K6" s="81"/>
      <c r="L6" s="87"/>
      <c r="M6" s="88"/>
      <c r="N6" s="89"/>
      <c r="O6" s="90"/>
      <c r="Q6" s="76"/>
      <c r="S6" s="81"/>
    </row>
    <row r="7" spans="2:44" ht="18.899999999999999" x14ac:dyDescent="0.3">
      <c r="C7" s="39" t="s">
        <v>179</v>
      </c>
      <c r="D7" s="40"/>
      <c r="E7" s="40"/>
      <c r="F7" s="40"/>
      <c r="G7" s="40"/>
      <c r="H7" s="40"/>
      <c r="I7" s="40"/>
      <c r="J7" s="40"/>
      <c r="K7" s="55" t="s">
        <v>39</v>
      </c>
      <c r="L7" s="52">
        <f>SUM($L$5*M7)</f>
        <v>5000</v>
      </c>
      <c r="M7" s="121">
        <v>0.5</v>
      </c>
      <c r="N7" s="65"/>
      <c r="O7" s="148">
        <f>SUM(M8:M11)</f>
        <v>1.1000000000000001</v>
      </c>
      <c r="P7" s="50" t="s">
        <v>0</v>
      </c>
      <c r="R7" s="30"/>
      <c r="T7" s="30"/>
      <c r="U7" s="30"/>
      <c r="V7" s="30"/>
      <c r="W7" s="30"/>
      <c r="X7" s="30"/>
    </row>
    <row r="8" spans="2:44" x14ac:dyDescent="0.3">
      <c r="C8" s="41" t="s">
        <v>163</v>
      </c>
      <c r="D8" s="42"/>
      <c r="E8" s="42"/>
      <c r="F8" s="42"/>
      <c r="G8" s="42"/>
      <c r="H8" s="42"/>
      <c r="I8" s="42"/>
      <c r="J8" s="42"/>
      <c r="K8" s="53"/>
      <c r="L8" s="54">
        <f>SUM($L$7*M8)</f>
        <v>4000</v>
      </c>
      <c r="M8" s="114">
        <v>0.8</v>
      </c>
      <c r="N8" s="66"/>
      <c r="O8" s="148"/>
      <c r="P8" s="49"/>
      <c r="R8" s="30"/>
      <c r="T8" s="30"/>
      <c r="U8" s="30"/>
      <c r="V8" s="30"/>
      <c r="W8" s="30"/>
      <c r="X8" s="30"/>
    </row>
    <row r="9" spans="2:44" hidden="1" x14ac:dyDescent="0.3">
      <c r="C9" s="41" t="s">
        <v>161</v>
      </c>
      <c r="D9" s="42"/>
      <c r="E9" s="42"/>
      <c r="F9" s="42"/>
      <c r="G9" s="42"/>
      <c r="H9" s="42"/>
      <c r="I9" s="42"/>
      <c r="J9" s="42"/>
      <c r="K9" s="53"/>
      <c r="L9" s="54">
        <f t="shared" ref="L9:L10" si="0">SUM($L$7*M9)</f>
        <v>500</v>
      </c>
      <c r="M9" s="114">
        <v>0.1</v>
      </c>
      <c r="N9" s="66"/>
      <c r="O9" s="148"/>
      <c r="P9" s="49"/>
      <c r="R9" s="30"/>
      <c r="T9" s="30"/>
      <c r="U9" s="30"/>
      <c r="V9" s="30"/>
      <c r="W9" s="30"/>
      <c r="X9" s="30"/>
    </row>
    <row r="10" spans="2:44" hidden="1" x14ac:dyDescent="0.3">
      <c r="C10" s="41" t="s">
        <v>162</v>
      </c>
      <c r="D10" s="42"/>
      <c r="E10" s="42"/>
      <c r="F10" s="42"/>
      <c r="G10" s="42"/>
      <c r="H10" s="42"/>
      <c r="I10" s="42"/>
      <c r="J10" s="42"/>
      <c r="K10" s="53"/>
      <c r="L10" s="54">
        <f t="shared" si="0"/>
        <v>0</v>
      </c>
      <c r="M10" s="114">
        <v>0</v>
      </c>
      <c r="N10" s="66"/>
      <c r="O10" s="148"/>
      <c r="P10" s="49"/>
      <c r="R10" s="30"/>
      <c r="T10" s="30"/>
      <c r="U10" s="30"/>
      <c r="V10" s="30"/>
      <c r="W10" s="30"/>
      <c r="X10" s="30"/>
    </row>
    <row r="11" spans="2:44" x14ac:dyDescent="0.3">
      <c r="C11" s="41" t="s">
        <v>164</v>
      </c>
      <c r="D11" s="42"/>
      <c r="E11" s="42"/>
      <c r="F11" s="42"/>
      <c r="G11" s="42"/>
      <c r="H11" s="42"/>
      <c r="I11" s="42"/>
      <c r="J11" s="42"/>
      <c r="K11" s="53"/>
      <c r="L11" s="54">
        <f t="shared" ref="L11" si="1">SUM($L$7*M11)</f>
        <v>1000</v>
      </c>
      <c r="M11" s="114">
        <v>0.2</v>
      </c>
      <c r="N11" s="66"/>
      <c r="O11" s="148"/>
      <c r="P11" s="49"/>
      <c r="Q11" s="30"/>
      <c r="R11" s="1"/>
      <c r="S11" s="30"/>
      <c r="T11" s="30"/>
      <c r="U11" s="30"/>
      <c r="V11" s="30"/>
      <c r="W11" s="30"/>
      <c r="X11" s="30"/>
    </row>
    <row r="12" spans="2:44" s="31" customFormat="1" ht="15" x14ac:dyDescent="0.15">
      <c r="C12" s="82"/>
      <c r="D12" s="83"/>
      <c r="E12" s="83"/>
      <c r="F12" s="83"/>
      <c r="G12" s="83"/>
      <c r="H12" s="83"/>
      <c r="I12" s="83"/>
      <c r="J12" s="83"/>
      <c r="K12" s="83"/>
      <c r="L12" s="86"/>
      <c r="M12" s="80"/>
      <c r="N12" s="80"/>
      <c r="O12" s="112"/>
      <c r="P12" s="76" t="s">
        <v>0</v>
      </c>
      <c r="R12" s="81"/>
    </row>
    <row r="13" spans="2:44" ht="18.899999999999999" x14ac:dyDescent="0.3">
      <c r="C13" s="39" t="s">
        <v>180</v>
      </c>
      <c r="D13" s="40"/>
      <c r="E13" s="40"/>
      <c r="F13" s="40"/>
      <c r="G13" s="40"/>
      <c r="H13" s="40"/>
      <c r="I13" s="40"/>
      <c r="J13" s="40"/>
      <c r="K13" s="40" t="s">
        <v>39</v>
      </c>
      <c r="L13" s="46">
        <f>SUM($L$5*M13)</f>
        <v>3000</v>
      </c>
      <c r="M13" s="121">
        <v>0.3</v>
      </c>
      <c r="N13" s="65"/>
      <c r="O13" s="149">
        <f>SUM(M14:M16)</f>
        <v>1</v>
      </c>
      <c r="P13" s="50" t="s">
        <v>0</v>
      </c>
      <c r="Q13" s="30"/>
      <c r="R13" s="1"/>
      <c r="S13" s="30"/>
      <c r="T13" s="30"/>
      <c r="U13" s="30"/>
      <c r="V13" s="30"/>
      <c r="W13" s="30"/>
      <c r="X13" s="30"/>
    </row>
    <row r="14" spans="2:44" x14ac:dyDescent="0.3">
      <c r="C14" s="43" t="s">
        <v>146</v>
      </c>
      <c r="D14" s="44"/>
      <c r="E14" s="44"/>
      <c r="F14" s="44"/>
      <c r="G14" s="44"/>
      <c r="H14" s="44"/>
      <c r="I14" s="44"/>
      <c r="J14" s="44"/>
      <c r="K14" s="44"/>
      <c r="L14" s="47">
        <v>2000</v>
      </c>
      <c r="M14" s="115">
        <v>0.67</v>
      </c>
      <c r="N14" s="67"/>
      <c r="O14" s="149"/>
      <c r="P14" s="49"/>
      <c r="Q14" s="30"/>
      <c r="R14" s="1"/>
      <c r="S14" s="30"/>
      <c r="T14" s="30"/>
      <c r="U14" s="30"/>
      <c r="V14" s="30"/>
      <c r="W14" s="30"/>
      <c r="X14" s="30"/>
    </row>
    <row r="15" spans="2:44" x14ac:dyDescent="0.3">
      <c r="C15" s="43" t="s">
        <v>147</v>
      </c>
      <c r="D15" s="44"/>
      <c r="E15" s="44"/>
      <c r="F15" s="44"/>
      <c r="G15" s="44"/>
      <c r="H15" s="44"/>
      <c r="I15" s="44"/>
      <c r="J15" s="44"/>
      <c r="K15" s="44"/>
      <c r="L15" s="47">
        <v>1000</v>
      </c>
      <c r="M15" s="115">
        <v>0.33</v>
      </c>
      <c r="N15" s="67"/>
      <c r="O15" s="149"/>
      <c r="P15" s="49"/>
      <c r="Q15" s="30"/>
      <c r="R15" s="1"/>
      <c r="S15" s="30"/>
      <c r="T15" s="30"/>
      <c r="U15" s="30"/>
      <c r="V15" s="30"/>
      <c r="W15" s="30"/>
      <c r="X15" s="30"/>
    </row>
    <row r="16" spans="2:44" x14ac:dyDescent="0.3">
      <c r="C16" s="43" t="s">
        <v>160</v>
      </c>
      <c r="D16" s="44"/>
      <c r="E16" s="44"/>
      <c r="F16" s="44"/>
      <c r="G16" s="44"/>
      <c r="H16" s="44"/>
      <c r="I16" s="44"/>
      <c r="J16" s="44"/>
      <c r="K16" s="44"/>
      <c r="L16" s="47">
        <f t="shared" ref="L16" si="2">SUM($L$13*M16)</f>
        <v>0</v>
      </c>
      <c r="M16" s="115">
        <v>0</v>
      </c>
      <c r="N16" s="67"/>
      <c r="O16" s="149"/>
      <c r="P16" s="49"/>
      <c r="Q16" s="30"/>
      <c r="R16" s="1"/>
      <c r="S16" s="30"/>
      <c r="T16" s="30"/>
      <c r="U16" s="30"/>
      <c r="V16" s="30"/>
      <c r="W16" s="30"/>
      <c r="X16" s="30"/>
    </row>
    <row r="17" spans="3:24" s="31" customFormat="1" ht="15" x14ac:dyDescent="0.15">
      <c r="C17" s="82"/>
      <c r="D17" s="83"/>
      <c r="E17" s="83"/>
      <c r="F17" s="83"/>
      <c r="G17" s="83"/>
      <c r="H17" s="83"/>
      <c r="I17" s="83"/>
      <c r="J17" s="83"/>
      <c r="K17" s="83"/>
      <c r="L17" s="84"/>
      <c r="M17" s="80"/>
      <c r="N17" s="80"/>
      <c r="O17" s="112"/>
      <c r="P17" s="76" t="s">
        <v>0</v>
      </c>
      <c r="R17" s="81"/>
    </row>
    <row r="18" spans="3:24" ht="18.899999999999999" x14ac:dyDescent="0.3">
      <c r="C18" s="39" t="s">
        <v>181</v>
      </c>
      <c r="D18" s="40"/>
      <c r="E18" s="40"/>
      <c r="F18" s="40"/>
      <c r="G18" s="40"/>
      <c r="H18" s="40"/>
      <c r="I18" s="40"/>
      <c r="J18" s="40"/>
      <c r="K18" s="40" t="s">
        <v>39</v>
      </c>
      <c r="L18" s="46">
        <f>SUM($L$5*M18)</f>
        <v>2000</v>
      </c>
      <c r="M18" s="121">
        <v>0.2</v>
      </c>
      <c r="N18" s="65"/>
      <c r="O18" s="141">
        <f>SUM(M20:M59)</f>
        <v>1.2</v>
      </c>
      <c r="P18" s="50" t="s">
        <v>0</v>
      </c>
      <c r="Q18" s="30"/>
      <c r="R18" s="1"/>
      <c r="S18" s="30"/>
      <c r="T18" s="30"/>
      <c r="U18" s="30"/>
      <c r="V18" s="30"/>
      <c r="W18" s="30"/>
      <c r="X18" s="30"/>
    </row>
    <row r="19" spans="3:24" s="31" customFormat="1" ht="6" x14ac:dyDescent="0.15">
      <c r="C19" s="77"/>
      <c r="D19" s="78"/>
      <c r="E19" s="78"/>
      <c r="F19" s="78"/>
      <c r="G19" s="78"/>
      <c r="H19" s="78"/>
      <c r="I19" s="78"/>
      <c r="J19" s="78"/>
      <c r="K19" s="78"/>
      <c r="L19" s="79"/>
      <c r="M19" s="80"/>
      <c r="N19" s="80"/>
      <c r="O19" s="142"/>
      <c r="P19" s="76" t="s">
        <v>0</v>
      </c>
      <c r="R19" s="81"/>
    </row>
    <row r="20" spans="3:24" hidden="1" x14ac:dyDescent="0.3">
      <c r="C20" s="45" t="s">
        <v>200</v>
      </c>
      <c r="D20" s="44"/>
      <c r="E20" s="44"/>
      <c r="F20" s="44"/>
      <c r="G20" s="44"/>
      <c r="H20" s="44"/>
      <c r="I20" s="44"/>
      <c r="J20" s="44"/>
      <c r="K20" s="44"/>
      <c r="L20" s="47"/>
      <c r="M20" s="67"/>
      <c r="N20" s="67"/>
      <c r="O20" s="142"/>
      <c r="P20" s="49"/>
      <c r="Q20" s="30"/>
      <c r="R20" s="1"/>
      <c r="S20" s="30"/>
      <c r="T20" s="30"/>
      <c r="U20" s="30"/>
      <c r="V20" s="30"/>
      <c r="W20" s="30"/>
      <c r="X20" s="30"/>
    </row>
    <row r="21" spans="3:24" hidden="1" x14ac:dyDescent="0.3">
      <c r="C21" s="43"/>
      <c r="D21" s="44" t="s">
        <v>196</v>
      </c>
      <c r="E21" s="44"/>
      <c r="F21" s="44"/>
      <c r="G21" s="44"/>
      <c r="H21" s="44"/>
      <c r="I21" s="44"/>
      <c r="J21" s="44"/>
      <c r="K21" s="44" t="s">
        <v>39</v>
      </c>
      <c r="L21" s="48">
        <f>SUM($L$18*M21)</f>
        <v>0</v>
      </c>
      <c r="M21" s="116">
        <v>0</v>
      </c>
      <c r="N21" s="68"/>
      <c r="O21" s="142"/>
      <c r="P21" s="49"/>
      <c r="Q21" s="30"/>
      <c r="R21" s="1"/>
      <c r="S21" s="30"/>
      <c r="T21" s="30"/>
      <c r="U21" s="30"/>
      <c r="V21" s="30"/>
      <c r="W21" s="30"/>
      <c r="X21" s="30"/>
    </row>
    <row r="22" spans="3:24" hidden="1" x14ac:dyDescent="0.3">
      <c r="C22" s="43"/>
      <c r="D22" s="44" t="s">
        <v>197</v>
      </c>
      <c r="E22" s="44"/>
      <c r="F22" s="44"/>
      <c r="G22" s="44"/>
      <c r="H22" s="44"/>
      <c r="I22" s="44"/>
      <c r="J22" s="44"/>
      <c r="K22" s="44"/>
      <c r="L22" s="47">
        <f>SUM(L21/2)</f>
        <v>0</v>
      </c>
      <c r="M22" s="67"/>
      <c r="N22" s="67"/>
      <c r="O22" s="142"/>
      <c r="P22" s="49"/>
      <c r="Q22" s="30"/>
      <c r="R22" s="1"/>
      <c r="S22" s="30"/>
      <c r="T22" s="30"/>
      <c r="U22" s="30"/>
      <c r="V22" s="30"/>
      <c r="W22" s="30"/>
      <c r="X22" s="30"/>
    </row>
    <row r="23" spans="3:24" hidden="1" x14ac:dyDescent="0.3">
      <c r="C23" s="43"/>
      <c r="D23" s="44" t="s">
        <v>198</v>
      </c>
      <c r="E23" s="44"/>
      <c r="F23" s="44"/>
      <c r="G23" s="44"/>
      <c r="H23" s="44"/>
      <c r="I23" s="44"/>
      <c r="J23" s="44"/>
      <c r="K23" s="44"/>
      <c r="L23" s="47">
        <v>0</v>
      </c>
      <c r="M23" s="67"/>
      <c r="N23" s="67"/>
      <c r="O23" s="142"/>
      <c r="P23" s="49"/>
      <c r="Q23" s="30"/>
      <c r="R23" s="1"/>
      <c r="S23" s="30"/>
      <c r="T23" s="30"/>
      <c r="U23" s="30"/>
      <c r="V23" s="30"/>
      <c r="W23" s="30"/>
      <c r="X23" s="30"/>
    </row>
    <row r="24" spans="3:24" s="31" customFormat="1" ht="6" hidden="1" x14ac:dyDescent="0.15">
      <c r="C24" s="77"/>
      <c r="D24" s="78"/>
      <c r="E24" s="78"/>
      <c r="F24" s="78"/>
      <c r="G24" s="78"/>
      <c r="H24" s="78"/>
      <c r="I24" s="78"/>
      <c r="J24" s="78"/>
      <c r="K24" s="78"/>
      <c r="L24" s="79"/>
      <c r="M24" s="80"/>
      <c r="N24" s="80"/>
      <c r="O24" s="143"/>
      <c r="P24" s="76" t="s">
        <v>0</v>
      </c>
      <c r="R24" s="81"/>
    </row>
    <row r="25" spans="3:24" x14ac:dyDescent="0.3">
      <c r="C25" s="45" t="s">
        <v>186</v>
      </c>
      <c r="D25" s="44"/>
      <c r="E25" s="44"/>
      <c r="F25" s="44"/>
      <c r="G25" s="44"/>
      <c r="H25" s="44"/>
      <c r="I25" s="44"/>
      <c r="J25" s="44"/>
      <c r="K25" s="44"/>
      <c r="L25" s="47"/>
      <c r="M25" s="67"/>
      <c r="N25" s="67"/>
      <c r="O25" s="143"/>
      <c r="P25" s="49"/>
      <c r="Q25" s="30"/>
      <c r="R25" s="1"/>
      <c r="S25" s="30"/>
      <c r="T25" s="30"/>
      <c r="U25" s="30"/>
      <c r="V25" s="30"/>
      <c r="W25" s="30"/>
      <c r="X25" s="30"/>
    </row>
    <row r="26" spans="3:24" x14ac:dyDescent="0.3">
      <c r="C26" s="43"/>
      <c r="D26" s="44" t="s">
        <v>188</v>
      </c>
      <c r="E26" s="44"/>
      <c r="F26" s="44"/>
      <c r="G26" s="44"/>
      <c r="H26" s="44"/>
      <c r="I26" s="44"/>
      <c r="J26" s="44"/>
      <c r="K26" s="44" t="s">
        <v>39</v>
      </c>
      <c r="L26" s="48">
        <f>SUM($L$18*M26)</f>
        <v>1000</v>
      </c>
      <c r="M26" s="116">
        <v>0.5</v>
      </c>
      <c r="N26" s="68"/>
      <c r="O26" s="143"/>
      <c r="P26" s="49"/>
      <c r="Q26" s="30"/>
      <c r="R26" s="1"/>
      <c r="S26" s="30"/>
      <c r="T26" s="30"/>
      <c r="U26" s="30"/>
      <c r="V26" s="30"/>
      <c r="W26" s="30"/>
      <c r="X26" s="30"/>
    </row>
    <row r="27" spans="3:24" x14ac:dyDescent="0.3">
      <c r="C27" s="43"/>
      <c r="D27" s="44" t="s">
        <v>189</v>
      </c>
      <c r="E27" s="44"/>
      <c r="F27" s="44"/>
      <c r="G27" s="44"/>
      <c r="H27" s="44"/>
      <c r="I27" s="44"/>
      <c r="J27" s="44"/>
      <c r="K27" s="44"/>
      <c r="L27" s="47">
        <v>0</v>
      </c>
      <c r="M27" s="67"/>
      <c r="N27" s="67"/>
      <c r="O27" s="143"/>
      <c r="P27" s="49"/>
      <c r="Q27" s="30"/>
      <c r="R27" s="1"/>
      <c r="S27" s="30"/>
      <c r="T27" s="30"/>
      <c r="U27" s="30"/>
      <c r="V27" s="30"/>
      <c r="W27" s="30"/>
      <c r="X27" s="30"/>
    </row>
    <row r="28" spans="3:24" x14ac:dyDescent="0.3">
      <c r="C28" s="43"/>
      <c r="D28" s="44" t="s">
        <v>201</v>
      </c>
      <c r="E28" s="44"/>
      <c r="F28" s="44"/>
      <c r="G28" s="44"/>
      <c r="H28" s="44"/>
      <c r="I28" s="44"/>
      <c r="J28" s="44"/>
      <c r="K28" s="44"/>
      <c r="L28" s="47">
        <v>0</v>
      </c>
      <c r="M28" s="67"/>
      <c r="N28" s="67"/>
      <c r="O28" s="143"/>
      <c r="P28" s="49"/>
      <c r="Q28" s="30"/>
      <c r="R28" s="1"/>
      <c r="S28" s="30"/>
      <c r="T28" s="30"/>
      <c r="U28" s="30"/>
      <c r="V28" s="30"/>
      <c r="W28" s="30"/>
      <c r="X28" s="30"/>
    </row>
    <row r="29" spans="3:24" s="31" customFormat="1" ht="6" x14ac:dyDescent="0.15">
      <c r="C29" s="77"/>
      <c r="D29" s="78"/>
      <c r="E29" s="78"/>
      <c r="F29" s="78"/>
      <c r="G29" s="78"/>
      <c r="H29" s="78"/>
      <c r="I29" s="78"/>
      <c r="J29" s="78"/>
      <c r="K29" s="78"/>
      <c r="L29" s="79"/>
      <c r="M29" s="80"/>
      <c r="N29" s="80"/>
      <c r="O29" s="143"/>
      <c r="P29" s="76" t="s">
        <v>0</v>
      </c>
      <c r="R29" s="81"/>
    </row>
    <row r="30" spans="3:24" ht="30" x14ac:dyDescent="0.3">
      <c r="C30" s="133" t="s">
        <v>190</v>
      </c>
      <c r="D30" s="134"/>
      <c r="E30" s="134"/>
      <c r="F30" s="134"/>
      <c r="G30" s="134"/>
      <c r="H30" s="134"/>
      <c r="I30" s="134"/>
      <c r="J30" s="134"/>
      <c r="K30" s="44"/>
      <c r="L30" s="47"/>
      <c r="M30" s="67"/>
      <c r="N30" s="67"/>
      <c r="O30" s="143"/>
      <c r="P30" s="51" t="s">
        <v>0</v>
      </c>
      <c r="Q30" s="30"/>
      <c r="R30" s="1"/>
      <c r="S30" s="30"/>
      <c r="T30" s="30"/>
      <c r="U30" s="30"/>
      <c r="V30" s="30"/>
      <c r="W30" s="30"/>
      <c r="X30" s="30"/>
    </row>
    <row r="31" spans="3:24" x14ac:dyDescent="0.3">
      <c r="C31" s="43"/>
      <c r="D31" s="44" t="s">
        <v>204</v>
      </c>
      <c r="E31" s="44"/>
      <c r="F31" s="44"/>
      <c r="G31" s="44"/>
      <c r="H31" s="44"/>
      <c r="I31" s="44"/>
      <c r="J31" s="44"/>
      <c r="K31" s="44" t="s">
        <v>39</v>
      </c>
      <c r="L31" s="48">
        <f>SUM($L$18*M31)</f>
        <v>300</v>
      </c>
      <c r="M31" s="116">
        <v>0.15</v>
      </c>
      <c r="N31" s="68"/>
      <c r="O31" s="143"/>
      <c r="P31" s="49"/>
      <c r="Q31" s="30"/>
      <c r="R31" s="1"/>
      <c r="S31" s="30"/>
      <c r="T31" s="30"/>
      <c r="U31" s="30"/>
      <c r="V31" s="30"/>
      <c r="W31" s="30"/>
      <c r="X31" s="30"/>
    </row>
    <row r="32" spans="3:24" x14ac:dyDescent="0.3">
      <c r="C32" s="43"/>
      <c r="D32" s="44" t="s">
        <v>203</v>
      </c>
      <c r="E32" s="44"/>
      <c r="F32" s="44"/>
      <c r="G32" s="44"/>
      <c r="H32" s="44"/>
      <c r="I32" s="44"/>
      <c r="J32" s="44"/>
      <c r="K32" s="44"/>
      <c r="L32" s="47">
        <v>200</v>
      </c>
      <c r="M32" s="67"/>
      <c r="N32" s="67"/>
      <c r="O32" s="143"/>
      <c r="P32" s="49"/>
      <c r="Q32" s="30"/>
      <c r="R32" s="1"/>
      <c r="S32" s="30"/>
      <c r="T32" s="30"/>
      <c r="U32" s="30"/>
      <c r="V32" s="30"/>
      <c r="W32" s="30"/>
      <c r="X32" s="30"/>
    </row>
    <row r="33" spans="1:24" x14ac:dyDescent="0.3">
      <c r="C33" s="43"/>
      <c r="D33" s="44" t="s">
        <v>205</v>
      </c>
      <c r="E33" s="44"/>
      <c r="F33" s="44"/>
      <c r="G33" s="44"/>
      <c r="H33" s="44"/>
      <c r="I33" s="44"/>
      <c r="J33" s="44"/>
      <c r="K33" s="44"/>
      <c r="L33" s="47">
        <v>0</v>
      </c>
      <c r="M33" s="67"/>
      <c r="N33" s="67"/>
      <c r="O33" s="143"/>
      <c r="P33" s="49"/>
      <c r="Q33" s="30"/>
      <c r="R33" s="1"/>
      <c r="S33" s="30"/>
      <c r="T33" s="33"/>
      <c r="U33" s="30"/>
      <c r="V33" s="30"/>
      <c r="W33" s="30"/>
      <c r="X33" s="30"/>
    </row>
    <row r="34" spans="1:24" s="31" customFormat="1" ht="6" x14ac:dyDescent="0.15">
      <c r="C34" s="77"/>
      <c r="D34" s="78"/>
      <c r="E34" s="78"/>
      <c r="F34" s="78"/>
      <c r="G34" s="78"/>
      <c r="H34" s="78"/>
      <c r="I34" s="78"/>
      <c r="J34" s="78"/>
      <c r="K34" s="78"/>
      <c r="L34" s="93"/>
      <c r="M34" s="80"/>
      <c r="N34" s="80"/>
      <c r="O34" s="143"/>
      <c r="P34" s="76"/>
      <c r="Q34" s="94"/>
      <c r="R34" s="81"/>
    </row>
    <row r="35" spans="1:24" x14ac:dyDescent="0.3">
      <c r="C35" s="45" t="s">
        <v>159</v>
      </c>
      <c r="D35" s="44"/>
      <c r="E35" s="44"/>
      <c r="F35" s="44"/>
      <c r="G35" s="44"/>
      <c r="H35" s="44"/>
      <c r="I35" s="44"/>
      <c r="J35" s="44"/>
      <c r="K35" s="44"/>
      <c r="L35" s="47"/>
      <c r="M35" s="67"/>
      <c r="N35" s="67"/>
      <c r="O35" s="143"/>
      <c r="P35" s="49"/>
      <c r="Q35" s="30"/>
      <c r="R35" s="1"/>
      <c r="S35" s="30"/>
      <c r="T35" s="30"/>
      <c r="U35" s="30"/>
      <c r="V35" s="30"/>
      <c r="W35" s="30"/>
      <c r="X35" s="30"/>
    </row>
    <row r="36" spans="1:24" x14ac:dyDescent="0.3">
      <c r="C36" s="43"/>
      <c r="D36" s="44" t="s">
        <v>148</v>
      </c>
      <c r="E36" s="44"/>
      <c r="F36" s="44"/>
      <c r="G36" s="44"/>
      <c r="H36" s="44"/>
      <c r="I36" s="44"/>
      <c r="J36" s="44"/>
      <c r="K36" s="44" t="s">
        <v>39</v>
      </c>
      <c r="L36" s="48">
        <f>SUM($L$18*M36)</f>
        <v>700</v>
      </c>
      <c r="M36" s="116">
        <v>0.35</v>
      </c>
      <c r="N36" s="68"/>
      <c r="O36" s="143"/>
      <c r="P36" s="49"/>
      <c r="Q36" s="30"/>
      <c r="R36" s="38"/>
      <c r="S36" s="30"/>
      <c r="T36" s="30"/>
      <c r="U36" s="30"/>
      <c r="V36" s="30"/>
      <c r="W36" s="30"/>
      <c r="X36" s="30"/>
    </row>
    <row r="37" spans="1:24" x14ac:dyDescent="0.3">
      <c r="C37" s="43"/>
      <c r="D37" s="44" t="s">
        <v>149</v>
      </c>
      <c r="E37" s="44"/>
      <c r="F37" s="44"/>
      <c r="G37" s="44"/>
      <c r="H37" s="44"/>
      <c r="I37" s="44"/>
      <c r="J37" s="44"/>
      <c r="K37" s="44"/>
      <c r="L37" s="47">
        <f>SUM(L36/2)</f>
        <v>350</v>
      </c>
      <c r="M37" s="68"/>
      <c r="N37" s="67"/>
      <c r="O37" s="143"/>
      <c r="P37" s="49"/>
      <c r="Q37" s="30"/>
      <c r="R37" s="1"/>
      <c r="S37" s="30"/>
      <c r="T37" s="30"/>
      <c r="U37" s="30"/>
      <c r="V37" s="30"/>
      <c r="W37" s="30"/>
      <c r="X37" s="30"/>
    </row>
    <row r="38" spans="1:24" x14ac:dyDescent="0.3">
      <c r="C38" s="43"/>
      <c r="D38" s="44" t="s">
        <v>150</v>
      </c>
      <c r="E38" s="44"/>
      <c r="F38" s="44"/>
      <c r="G38" s="44"/>
      <c r="H38" s="44"/>
      <c r="I38" s="44"/>
      <c r="J38" s="44"/>
      <c r="K38" s="44"/>
      <c r="L38" s="47">
        <f>SUM(L37/2)</f>
        <v>175</v>
      </c>
      <c r="M38" s="68"/>
      <c r="N38" s="67"/>
      <c r="O38" s="143"/>
      <c r="P38" s="49"/>
      <c r="Q38" s="30"/>
      <c r="R38" s="1"/>
      <c r="S38" s="30"/>
      <c r="T38" s="30"/>
      <c r="U38" s="30"/>
      <c r="V38" s="30"/>
      <c r="W38" s="30"/>
      <c r="X38" s="30"/>
    </row>
    <row r="39" spans="1:24" x14ac:dyDescent="0.3">
      <c r="C39" s="43"/>
      <c r="D39" s="44" t="s">
        <v>151</v>
      </c>
      <c r="E39" s="44"/>
      <c r="F39" s="44"/>
      <c r="G39" s="44"/>
      <c r="H39" s="44"/>
      <c r="I39" s="44"/>
      <c r="J39" s="44"/>
      <c r="K39" s="44"/>
      <c r="L39" s="47">
        <v>0</v>
      </c>
      <c r="M39" s="68"/>
      <c r="N39" s="67"/>
      <c r="O39" s="143"/>
      <c r="P39" s="49"/>
      <c r="Q39" s="30"/>
      <c r="R39" s="1"/>
      <c r="S39" s="30"/>
      <c r="T39" s="30"/>
      <c r="U39" s="30"/>
      <c r="V39" s="30"/>
      <c r="W39" s="30"/>
      <c r="X39" s="30"/>
    </row>
    <row r="40" spans="1:24" s="31" customFormat="1" ht="6" x14ac:dyDescent="0.15">
      <c r="C40" s="77"/>
      <c r="D40" s="78"/>
      <c r="E40" s="78"/>
      <c r="F40" s="78"/>
      <c r="G40" s="78"/>
      <c r="H40" s="78"/>
      <c r="I40" s="78"/>
      <c r="J40" s="78"/>
      <c r="K40" s="78"/>
      <c r="L40" s="79"/>
      <c r="M40" s="110"/>
      <c r="N40" s="80"/>
      <c r="O40" s="143"/>
      <c r="P40" s="76"/>
      <c r="R40" s="81"/>
    </row>
    <row r="41" spans="1:24" hidden="1" x14ac:dyDescent="0.3">
      <c r="C41" s="45" t="s">
        <v>158</v>
      </c>
      <c r="D41" s="44"/>
      <c r="E41" s="44"/>
      <c r="F41" s="44"/>
      <c r="G41" s="44"/>
      <c r="H41" s="44"/>
      <c r="I41" s="44"/>
      <c r="J41" s="44"/>
      <c r="K41" s="44"/>
      <c r="L41" s="47"/>
      <c r="M41" s="68"/>
      <c r="N41" s="67"/>
      <c r="O41" s="143"/>
      <c r="P41" s="49"/>
      <c r="Q41" s="30"/>
      <c r="R41" s="1"/>
      <c r="S41" s="30"/>
      <c r="T41" s="30"/>
      <c r="U41" s="30"/>
      <c r="V41" s="30"/>
      <c r="W41" s="30"/>
      <c r="X41" s="30"/>
    </row>
    <row r="42" spans="1:24" hidden="1" x14ac:dyDescent="0.3">
      <c r="C42" s="43"/>
      <c r="D42" s="44" t="s">
        <v>152</v>
      </c>
      <c r="E42" s="44"/>
      <c r="F42" s="44"/>
      <c r="G42" s="44"/>
      <c r="H42" s="44"/>
      <c r="I42" s="44"/>
      <c r="J42" s="44"/>
      <c r="K42" s="44" t="s">
        <v>39</v>
      </c>
      <c r="L42" s="48">
        <f>SUM($L$18*M42)</f>
        <v>0</v>
      </c>
      <c r="M42" s="116">
        <v>0</v>
      </c>
      <c r="N42" s="68"/>
      <c r="O42" s="143"/>
      <c r="P42" s="49"/>
      <c r="Q42" s="30"/>
      <c r="R42" s="1"/>
      <c r="S42" s="30"/>
      <c r="T42" s="30"/>
      <c r="U42" s="30"/>
      <c r="V42" s="30"/>
      <c r="W42" s="30"/>
      <c r="X42" s="30"/>
    </row>
    <row r="43" spans="1:24" hidden="1" x14ac:dyDescent="0.3">
      <c r="C43" s="43"/>
      <c r="D43" s="44" t="s">
        <v>153</v>
      </c>
      <c r="E43" s="44"/>
      <c r="F43" s="44"/>
      <c r="G43" s="44"/>
      <c r="H43" s="44"/>
      <c r="I43" s="44"/>
      <c r="J43" s="44"/>
      <c r="K43" s="44"/>
      <c r="L43" s="47">
        <f>SUM(L42/2)</f>
        <v>0</v>
      </c>
      <c r="M43" s="67"/>
      <c r="N43" s="67"/>
      <c r="O43" s="143"/>
      <c r="P43" s="49"/>
      <c r="Q43" s="30"/>
      <c r="R43" s="1"/>
      <c r="S43" s="30"/>
      <c r="T43" s="30"/>
      <c r="U43" s="30"/>
      <c r="V43" s="30"/>
      <c r="W43" s="30"/>
      <c r="X43" s="30"/>
    </row>
    <row r="44" spans="1:24" hidden="1" x14ac:dyDescent="0.3">
      <c r="C44" s="43"/>
      <c r="D44" s="44" t="s">
        <v>154</v>
      </c>
      <c r="E44" s="44"/>
      <c r="F44" s="44"/>
      <c r="G44" s="44"/>
      <c r="H44" s="44"/>
      <c r="I44" s="44"/>
      <c r="J44" s="44"/>
      <c r="K44" s="44"/>
      <c r="L44" s="47">
        <v>0</v>
      </c>
      <c r="M44" s="67"/>
      <c r="N44" s="67"/>
      <c r="O44" s="143"/>
      <c r="P44" s="49"/>
      <c r="Q44" s="30"/>
      <c r="R44" s="1" t="s">
        <v>168</v>
      </c>
      <c r="S44" s="30"/>
      <c r="T44" s="30"/>
      <c r="U44" s="30"/>
      <c r="V44" s="30"/>
      <c r="W44" s="30"/>
      <c r="X44" s="30"/>
    </row>
    <row r="45" spans="1:24" s="31" customFormat="1" ht="6" hidden="1" x14ac:dyDescent="0.15">
      <c r="C45" s="77"/>
      <c r="D45" s="78"/>
      <c r="E45" s="78"/>
      <c r="F45" s="78"/>
      <c r="G45" s="78"/>
      <c r="H45" s="78"/>
      <c r="I45" s="78"/>
      <c r="J45" s="78"/>
      <c r="K45" s="78"/>
      <c r="L45" s="79"/>
      <c r="M45" s="80"/>
      <c r="N45" s="80"/>
      <c r="O45" s="143"/>
      <c r="P45" s="76"/>
      <c r="R45" s="81"/>
    </row>
    <row r="46" spans="1:24" hidden="1" x14ac:dyDescent="0.3">
      <c r="C46" s="123" t="s">
        <v>187</v>
      </c>
      <c r="D46" s="124"/>
      <c r="E46" s="124"/>
      <c r="F46" s="124"/>
      <c r="G46" s="124"/>
      <c r="H46" s="124"/>
      <c r="I46" s="44"/>
      <c r="J46" s="44"/>
      <c r="K46" s="44"/>
      <c r="L46" s="73"/>
      <c r="M46" s="74"/>
      <c r="N46" s="59"/>
      <c r="O46" s="143"/>
      <c r="P46" s="49"/>
      <c r="Q46" s="58"/>
      <c r="R46" s="1"/>
      <c r="S46" s="30"/>
      <c r="T46" s="30"/>
      <c r="U46" s="30"/>
      <c r="V46" s="30"/>
      <c r="W46" s="30"/>
      <c r="X46" s="30"/>
    </row>
    <row r="47" spans="1:24" hidden="1" x14ac:dyDescent="0.3">
      <c r="C47" s="125"/>
      <c r="D47" s="124" t="s">
        <v>155</v>
      </c>
      <c r="E47" s="124"/>
      <c r="F47" s="124"/>
      <c r="G47" s="124"/>
      <c r="H47" s="124"/>
      <c r="I47" s="44"/>
      <c r="J47" s="44"/>
      <c r="K47" s="44" t="s">
        <v>39</v>
      </c>
      <c r="L47" s="48">
        <f>SUM($L$18*M47)</f>
        <v>0</v>
      </c>
      <c r="M47" s="116">
        <v>0</v>
      </c>
      <c r="N47" s="68"/>
      <c r="O47" s="143"/>
      <c r="P47" s="49"/>
      <c r="Q47" s="58"/>
      <c r="R47" s="1"/>
      <c r="S47" s="30"/>
      <c r="T47" s="30"/>
      <c r="U47" s="30"/>
      <c r="V47" s="30"/>
      <c r="W47" s="30"/>
      <c r="X47" s="30"/>
    </row>
    <row r="48" spans="1:24" hidden="1" x14ac:dyDescent="0.3">
      <c r="A48" s="30" t="s">
        <v>168</v>
      </c>
      <c r="C48" s="125"/>
      <c r="D48" s="124" t="s">
        <v>156</v>
      </c>
      <c r="E48" s="124"/>
      <c r="F48" s="124"/>
      <c r="G48" s="124"/>
      <c r="H48" s="124"/>
      <c r="I48" s="44"/>
      <c r="J48" s="44"/>
      <c r="K48" s="44"/>
      <c r="L48" s="47">
        <f>SUM(L47/2)</f>
        <v>0</v>
      </c>
      <c r="M48" s="74"/>
      <c r="N48" s="59"/>
      <c r="O48" s="143"/>
      <c r="P48" s="49"/>
      <c r="Q48" s="58"/>
      <c r="R48" s="1"/>
      <c r="S48" s="30"/>
      <c r="T48" s="30"/>
      <c r="U48" s="30"/>
      <c r="V48" s="30"/>
      <c r="W48" s="30"/>
      <c r="X48" s="30"/>
    </row>
    <row r="49" spans="3:24" hidden="1" x14ac:dyDescent="0.3">
      <c r="C49" s="125"/>
      <c r="D49" s="124" t="s">
        <v>157</v>
      </c>
      <c r="E49" s="124"/>
      <c r="F49" s="124"/>
      <c r="G49" s="124"/>
      <c r="H49" s="124"/>
      <c r="I49" s="44"/>
      <c r="J49" s="44"/>
      <c r="K49" s="44"/>
      <c r="L49" s="47">
        <v>0</v>
      </c>
      <c r="M49" s="74"/>
      <c r="N49" s="59"/>
      <c r="O49" s="143"/>
      <c r="P49" s="49"/>
      <c r="Q49" s="58"/>
      <c r="R49" s="1"/>
      <c r="S49" s="30"/>
      <c r="T49" s="30"/>
      <c r="U49" s="30"/>
      <c r="V49" s="30"/>
      <c r="W49" s="30"/>
      <c r="X49" s="30"/>
    </row>
    <row r="50" spans="3:24" s="31" customFormat="1" ht="6" hidden="1" x14ac:dyDescent="0.15">
      <c r="C50" s="77"/>
      <c r="D50" s="78"/>
      <c r="E50" s="78"/>
      <c r="F50" s="78"/>
      <c r="G50" s="78"/>
      <c r="H50" s="78"/>
      <c r="I50" s="78"/>
      <c r="J50" s="78"/>
      <c r="K50" s="78"/>
      <c r="L50" s="93"/>
      <c r="M50" s="80"/>
      <c r="N50" s="80"/>
      <c r="O50" s="143"/>
      <c r="P50" s="76"/>
      <c r="Q50" s="94"/>
      <c r="R50" s="81"/>
    </row>
    <row r="51" spans="3:24" hidden="1" x14ac:dyDescent="0.3">
      <c r="C51" s="45" t="s">
        <v>165</v>
      </c>
      <c r="D51" s="44"/>
      <c r="E51" s="44"/>
      <c r="F51" s="44"/>
      <c r="G51" s="44"/>
      <c r="H51" s="44"/>
      <c r="I51" s="44"/>
      <c r="J51" s="44"/>
      <c r="K51" s="44"/>
      <c r="L51" s="73"/>
      <c r="M51" s="74"/>
      <c r="N51" s="59"/>
      <c r="O51" s="143"/>
      <c r="P51" s="49"/>
      <c r="Q51" s="58"/>
      <c r="R51" s="1"/>
      <c r="S51" s="30"/>
      <c r="T51" s="30"/>
      <c r="U51" s="30"/>
      <c r="V51" s="30"/>
      <c r="W51" s="30"/>
      <c r="X51" s="30"/>
    </row>
    <row r="52" spans="3:24" hidden="1" x14ac:dyDescent="0.3">
      <c r="C52" s="43"/>
      <c r="D52" s="75" t="s">
        <v>166</v>
      </c>
      <c r="E52" s="44"/>
      <c r="F52" s="44"/>
      <c r="G52" s="44"/>
      <c r="H52" s="44"/>
      <c r="I52" s="44"/>
      <c r="J52" s="44"/>
      <c r="K52" s="44" t="s">
        <v>39</v>
      </c>
      <c r="L52" s="48">
        <f>SUM($L$18*M52)</f>
        <v>400</v>
      </c>
      <c r="M52" s="116">
        <v>0.2</v>
      </c>
      <c r="N52" s="68"/>
      <c r="O52" s="143"/>
      <c r="P52" s="49"/>
      <c r="Q52" s="58"/>
      <c r="R52" s="1"/>
      <c r="S52" s="30"/>
      <c r="T52" s="30"/>
      <c r="U52" s="30"/>
      <c r="V52" s="30"/>
      <c r="W52" s="30"/>
      <c r="X52" s="30"/>
    </row>
    <row r="53" spans="3:24" hidden="1" x14ac:dyDescent="0.3">
      <c r="C53" s="43"/>
      <c r="D53" s="53" t="s">
        <v>191</v>
      </c>
      <c r="E53" s="44"/>
      <c r="F53" s="44"/>
      <c r="G53" s="44"/>
      <c r="H53" s="44"/>
      <c r="I53" s="44"/>
      <c r="J53" s="44"/>
      <c r="K53" s="44"/>
      <c r="L53" s="73">
        <f>SUM(L52/2)</f>
        <v>200</v>
      </c>
      <c r="M53" s="74"/>
      <c r="N53" s="59"/>
      <c r="O53" s="143"/>
      <c r="P53" s="49"/>
      <c r="Q53" s="58"/>
      <c r="R53" s="1"/>
      <c r="S53" s="30"/>
      <c r="T53" s="30"/>
      <c r="U53" s="30"/>
      <c r="V53" s="30"/>
      <c r="W53" s="30"/>
      <c r="X53" s="30"/>
    </row>
    <row r="54" spans="3:24" hidden="1" x14ac:dyDescent="0.3">
      <c r="C54" s="43"/>
      <c r="D54" s="75" t="s">
        <v>167</v>
      </c>
      <c r="E54" s="44"/>
      <c r="F54" s="44"/>
      <c r="G54" s="44"/>
      <c r="H54" s="44"/>
      <c r="I54" s="44"/>
      <c r="J54" s="44"/>
      <c r="K54" s="44"/>
      <c r="L54" s="73">
        <v>0</v>
      </c>
      <c r="M54" s="74"/>
      <c r="N54" s="59"/>
      <c r="O54" s="143"/>
      <c r="P54" s="49"/>
      <c r="Q54" s="58"/>
      <c r="R54" s="1"/>
      <c r="S54" s="30"/>
      <c r="T54" s="30"/>
      <c r="U54" s="30"/>
      <c r="V54" s="30"/>
      <c r="W54" s="30"/>
      <c r="X54" s="30"/>
    </row>
    <row r="55" spans="3:24" s="31" customFormat="1" ht="6" hidden="1" x14ac:dyDescent="0.15">
      <c r="C55" s="77"/>
      <c r="D55" s="78"/>
      <c r="E55" s="78"/>
      <c r="F55" s="78"/>
      <c r="G55" s="78"/>
      <c r="H55" s="78"/>
      <c r="I55" s="78"/>
      <c r="J55" s="78"/>
      <c r="K55" s="78"/>
      <c r="L55" s="93"/>
      <c r="M55" s="80"/>
      <c r="N55" s="80"/>
      <c r="O55" s="143"/>
      <c r="P55" s="76"/>
      <c r="Q55" s="94"/>
      <c r="R55" s="81"/>
    </row>
    <row r="56" spans="3:24" hidden="1" x14ac:dyDescent="0.3">
      <c r="C56" s="118" t="s">
        <v>192</v>
      </c>
      <c r="D56" s="119"/>
      <c r="E56" s="119"/>
      <c r="F56" s="119"/>
      <c r="G56" s="119"/>
      <c r="H56" s="119"/>
      <c r="I56" s="119"/>
      <c r="J56" s="44"/>
      <c r="K56" s="44"/>
      <c r="L56" s="47"/>
      <c r="M56" s="67"/>
      <c r="N56" s="67"/>
      <c r="O56" s="143"/>
      <c r="P56" s="49"/>
      <c r="Q56" s="30"/>
      <c r="R56" s="1"/>
      <c r="S56" s="30"/>
      <c r="T56" s="30"/>
      <c r="U56" s="30"/>
      <c r="V56" s="30"/>
      <c r="W56" s="30"/>
      <c r="X56" s="30"/>
    </row>
    <row r="57" spans="3:24" hidden="1" x14ac:dyDescent="0.3">
      <c r="C57" s="120"/>
      <c r="D57" s="119" t="s">
        <v>193</v>
      </c>
      <c r="E57" s="119"/>
      <c r="F57" s="119"/>
      <c r="G57" s="119"/>
      <c r="H57" s="119"/>
      <c r="I57" s="119"/>
      <c r="J57" s="44"/>
      <c r="K57" s="44" t="s">
        <v>39</v>
      </c>
      <c r="L57" s="48">
        <f>SUM($L$18*M57)</f>
        <v>0</v>
      </c>
      <c r="M57" s="116">
        <v>0</v>
      </c>
      <c r="N57" s="68"/>
      <c r="O57" s="143"/>
      <c r="P57" s="49"/>
      <c r="Q57" s="30"/>
      <c r="R57" s="38"/>
      <c r="S57" s="30"/>
      <c r="T57" s="30"/>
      <c r="U57" s="30"/>
      <c r="V57" s="30"/>
      <c r="W57" s="30"/>
      <c r="X57" s="30"/>
    </row>
    <row r="58" spans="3:24" hidden="1" x14ac:dyDescent="0.3">
      <c r="C58" s="120"/>
      <c r="D58" s="119" t="s">
        <v>194</v>
      </c>
      <c r="E58" s="119"/>
      <c r="F58" s="119"/>
      <c r="G58" s="119"/>
      <c r="H58" s="119"/>
      <c r="I58" s="119"/>
      <c r="J58" s="44"/>
      <c r="K58" s="44"/>
      <c r="L58" s="47">
        <f>SUM(L57/2)</f>
        <v>0</v>
      </c>
      <c r="M58" s="68"/>
      <c r="N58" s="67"/>
      <c r="O58" s="143"/>
      <c r="P58" s="49"/>
      <c r="Q58" s="30"/>
      <c r="R58" s="1"/>
      <c r="S58" s="30"/>
      <c r="T58" s="30"/>
      <c r="U58" s="30"/>
      <c r="V58" s="30"/>
      <c r="W58" s="30"/>
      <c r="X58" s="30"/>
    </row>
    <row r="59" spans="3:24" hidden="1" x14ac:dyDescent="0.3">
      <c r="C59" s="120"/>
      <c r="D59" s="119" t="s">
        <v>199</v>
      </c>
      <c r="E59" s="119"/>
      <c r="F59" s="119"/>
      <c r="G59" s="119"/>
      <c r="H59" s="119"/>
      <c r="I59" s="119"/>
      <c r="J59" s="44"/>
      <c r="K59" s="44"/>
      <c r="L59" s="47">
        <v>0</v>
      </c>
      <c r="M59" s="68"/>
      <c r="N59" s="67"/>
      <c r="O59" s="143"/>
      <c r="P59" s="49"/>
      <c r="Q59" s="30"/>
      <c r="R59" s="1"/>
      <c r="S59" s="30"/>
      <c r="T59" s="30"/>
      <c r="U59" s="30"/>
      <c r="V59" s="30"/>
      <c r="W59" s="30"/>
      <c r="X59" s="30"/>
    </row>
    <row r="60" spans="3:24" s="31" customFormat="1" ht="6" hidden="1" x14ac:dyDescent="0.15">
      <c r="C60" s="77"/>
      <c r="D60" s="78"/>
      <c r="E60" s="78"/>
      <c r="F60" s="78"/>
      <c r="G60" s="78"/>
      <c r="H60" s="78"/>
      <c r="I60" s="78"/>
      <c r="J60" s="78"/>
      <c r="K60" s="78"/>
      <c r="L60" s="79"/>
      <c r="M60" s="110"/>
      <c r="N60" s="80"/>
      <c r="O60" s="143"/>
      <c r="P60" s="76"/>
      <c r="R60" s="81"/>
    </row>
    <row r="61" spans="3:24" s="31" customFormat="1" ht="6" x14ac:dyDescent="0.15">
      <c r="C61" s="82"/>
      <c r="D61" s="83"/>
      <c r="E61" s="83"/>
      <c r="F61" s="83"/>
      <c r="G61" s="83"/>
      <c r="H61" s="83"/>
      <c r="I61" s="83"/>
      <c r="J61" s="83"/>
      <c r="K61" s="83"/>
      <c r="L61" s="86"/>
      <c r="M61" s="95"/>
      <c r="N61" s="96"/>
      <c r="O61" s="144"/>
      <c r="P61" s="76"/>
      <c r="Q61" s="94"/>
      <c r="R61" s="81"/>
    </row>
    <row r="62" spans="3:24" s="31" customFormat="1" ht="6" x14ac:dyDescent="0.15">
      <c r="C62" s="78"/>
      <c r="D62" s="78"/>
      <c r="E62" s="78"/>
      <c r="F62" s="78"/>
      <c r="G62" s="78"/>
      <c r="H62" s="78"/>
      <c r="I62" s="78"/>
      <c r="J62" s="78"/>
      <c r="K62" s="78"/>
      <c r="L62" s="105"/>
      <c r="M62" s="95"/>
      <c r="N62" s="96"/>
      <c r="O62" s="111"/>
      <c r="P62" s="76"/>
      <c r="Q62" s="94"/>
      <c r="R62" s="81"/>
    </row>
    <row r="63" spans="3:24" s="31" customFormat="1" ht="6" x14ac:dyDescent="0.15">
      <c r="C63" s="78"/>
      <c r="D63" s="78"/>
      <c r="E63" s="78"/>
      <c r="F63" s="78"/>
      <c r="G63" s="78"/>
      <c r="H63" s="78"/>
      <c r="I63" s="78"/>
      <c r="J63" s="78"/>
      <c r="K63" s="78"/>
      <c r="L63" s="105"/>
      <c r="M63" s="95"/>
      <c r="N63" s="96"/>
      <c r="O63" s="111"/>
      <c r="P63" s="76"/>
      <c r="Q63" s="94"/>
      <c r="R63" s="81"/>
    </row>
    <row r="64" spans="3:24" ht="18.75" hidden="1" customHeight="1" x14ac:dyDescent="0.3">
      <c r="C64" s="39" t="s">
        <v>182</v>
      </c>
      <c r="D64" s="40"/>
      <c r="E64" s="40"/>
      <c r="F64" s="40"/>
      <c r="G64" s="40"/>
      <c r="H64" s="40"/>
      <c r="I64" s="40"/>
      <c r="J64" s="40"/>
      <c r="K64" s="55" t="s">
        <v>39</v>
      </c>
      <c r="L64" s="52" t="e">
        <f>SUM(#REF!*M64)</f>
        <v>#REF!</v>
      </c>
      <c r="M64" s="113">
        <v>1</v>
      </c>
      <c r="N64" s="65"/>
      <c r="O64" s="153">
        <f>SUM(M65:M66)</f>
        <v>1</v>
      </c>
      <c r="P64" s="50" t="s">
        <v>0</v>
      </c>
      <c r="R64" s="30"/>
      <c r="T64" s="30"/>
      <c r="U64" s="30"/>
      <c r="V64" s="30"/>
      <c r="W64" s="30"/>
      <c r="X64" s="30"/>
    </row>
    <row r="65" spans="2:44" hidden="1" x14ac:dyDescent="0.3">
      <c r="C65" s="41" t="s">
        <v>184</v>
      </c>
      <c r="D65" s="42"/>
      <c r="E65" s="42"/>
      <c r="F65" s="42"/>
      <c r="G65" s="42"/>
      <c r="H65" s="42"/>
      <c r="I65" s="42"/>
      <c r="J65" s="42"/>
      <c r="K65" s="53"/>
      <c r="L65" s="54" t="e">
        <f>SUM($L$64*M65)</f>
        <v>#REF!</v>
      </c>
      <c r="M65" s="114">
        <v>0.6</v>
      </c>
      <c r="N65" s="66"/>
      <c r="O65" s="153"/>
      <c r="P65" s="49"/>
      <c r="R65" s="30"/>
      <c r="T65" s="30"/>
      <c r="U65" s="30"/>
      <c r="V65" s="30"/>
      <c r="W65" s="30"/>
      <c r="X65" s="30"/>
    </row>
    <row r="66" spans="2:44" hidden="1" x14ac:dyDescent="0.3">
      <c r="C66" s="41" t="s">
        <v>185</v>
      </c>
      <c r="D66" s="42"/>
      <c r="E66" s="42"/>
      <c r="F66" s="42"/>
      <c r="G66" s="42"/>
      <c r="H66" s="42"/>
      <c r="I66" s="42"/>
      <c r="J66" s="42"/>
      <c r="K66" s="53"/>
      <c r="L66" s="54" t="e">
        <f>SUM($L$64*M66)</f>
        <v>#REF!</v>
      </c>
      <c r="M66" s="114">
        <v>0.4</v>
      </c>
      <c r="N66" s="66"/>
      <c r="O66" s="153"/>
      <c r="P66" s="49"/>
      <c r="Q66" s="30"/>
      <c r="R66" s="1"/>
      <c r="S66" s="30"/>
      <c r="T66" s="30"/>
      <c r="U66" s="30"/>
      <c r="V66" s="30"/>
      <c r="W66" s="30"/>
      <c r="X66" s="30"/>
    </row>
    <row r="67" spans="2:44" s="31" customFormat="1" ht="6" hidden="1" x14ac:dyDescent="0.15">
      <c r="C67" s="82"/>
      <c r="D67" s="83"/>
      <c r="E67" s="83"/>
      <c r="F67" s="83"/>
      <c r="G67" s="83"/>
      <c r="H67" s="83"/>
      <c r="I67" s="83"/>
      <c r="J67" s="83"/>
      <c r="K67" s="83"/>
      <c r="L67" s="86"/>
      <c r="M67" s="80"/>
      <c r="N67" s="80"/>
      <c r="O67" s="85"/>
      <c r="P67" s="76" t="s">
        <v>0</v>
      </c>
      <c r="R67" s="81"/>
    </row>
    <row r="68" spans="2:44" s="31" customFormat="1" ht="6" hidden="1" x14ac:dyDescent="0.15">
      <c r="C68" s="78"/>
      <c r="D68" s="78"/>
      <c r="E68" s="78"/>
      <c r="F68" s="78"/>
      <c r="G68" s="78"/>
      <c r="H68" s="78"/>
      <c r="I68" s="78"/>
      <c r="J68" s="78"/>
      <c r="K68" s="78"/>
      <c r="L68" s="105"/>
      <c r="M68" s="95"/>
      <c r="N68" s="96"/>
      <c r="O68" s="106"/>
      <c r="P68" s="76"/>
      <c r="Q68" s="94"/>
      <c r="R68" s="81"/>
    </row>
    <row r="69" spans="2:44" s="31" customFormat="1" ht="6" hidden="1" x14ac:dyDescent="0.15">
      <c r="C69" s="78"/>
      <c r="D69" s="78"/>
      <c r="E69" s="78"/>
      <c r="F69" s="78"/>
      <c r="G69" s="78"/>
      <c r="H69" s="78"/>
      <c r="I69" s="78"/>
      <c r="J69" s="78"/>
      <c r="K69" s="78"/>
      <c r="L69" s="105"/>
      <c r="M69" s="95"/>
      <c r="N69" s="96"/>
      <c r="O69" s="106"/>
      <c r="P69" s="76"/>
      <c r="Q69" s="94"/>
      <c r="R69" s="81"/>
    </row>
    <row r="70" spans="2:44" s="31" customFormat="1" ht="6" x14ac:dyDescent="0.15">
      <c r="C70" s="78"/>
      <c r="D70" s="78"/>
      <c r="E70" s="78"/>
      <c r="F70" s="78"/>
      <c r="G70" s="78"/>
      <c r="H70" s="78"/>
      <c r="I70" s="78"/>
      <c r="J70" s="78"/>
      <c r="K70" s="78"/>
      <c r="L70" s="105"/>
      <c r="M70" s="95"/>
      <c r="N70" s="96"/>
      <c r="O70" s="106"/>
      <c r="P70" s="76"/>
      <c r="Q70" s="94"/>
      <c r="R70" s="81"/>
    </row>
    <row r="71" spans="2:44" s="31" customFormat="1" ht="6" x14ac:dyDescent="0.15">
      <c r="C71" s="78"/>
      <c r="D71" s="78"/>
      <c r="E71" s="78"/>
      <c r="F71" s="78"/>
      <c r="G71" s="78"/>
      <c r="H71" s="78"/>
      <c r="I71" s="78"/>
      <c r="J71" s="78"/>
      <c r="K71" s="78"/>
      <c r="L71" s="105"/>
      <c r="M71" s="95"/>
      <c r="N71" s="96"/>
      <c r="O71" s="106"/>
      <c r="P71" s="76"/>
      <c r="Q71" s="94"/>
      <c r="R71" s="81"/>
    </row>
    <row r="72" spans="2:44" ht="12.9" thickBot="1" x14ac:dyDescent="0.35">
      <c r="C72" s="1"/>
      <c r="D72" s="1"/>
      <c r="E72" s="1"/>
      <c r="F72" s="1"/>
      <c r="G72" s="1"/>
      <c r="H72" s="1"/>
      <c r="I72" s="1"/>
      <c r="J72" s="1"/>
      <c r="K72" s="1"/>
      <c r="L72" s="38"/>
      <c r="M72" s="69"/>
      <c r="N72" s="69"/>
      <c r="O72" s="35"/>
      <c r="R72" s="30"/>
      <c r="T72" s="30"/>
      <c r="U72" s="30"/>
      <c r="V72" s="30"/>
      <c r="W72" s="30"/>
      <c r="X72" s="30"/>
    </row>
    <row r="73" spans="2:44" ht="44.7" customHeight="1" thickBot="1" x14ac:dyDescent="0.35">
      <c r="B73" s="14"/>
      <c r="C73" s="150" t="s">
        <v>169</v>
      </c>
      <c r="D73" s="151"/>
      <c r="E73" s="151"/>
      <c r="F73" s="151"/>
      <c r="G73" s="151"/>
      <c r="H73" s="151"/>
      <c r="I73" s="151"/>
      <c r="J73" s="151"/>
      <c r="K73" s="151"/>
      <c r="L73" s="152"/>
      <c r="M73" s="63"/>
      <c r="N73" s="63"/>
      <c r="O73" s="30"/>
      <c r="P73" s="61" t="s">
        <v>0</v>
      </c>
      <c r="Q73" s="30"/>
      <c r="R73" s="30"/>
      <c r="S73" s="16"/>
      <c r="T73" s="16"/>
      <c r="U73" s="24"/>
      <c r="V73" s="24"/>
      <c r="W73" s="24"/>
      <c r="X73" s="16"/>
      <c r="Y73" s="16"/>
      <c r="Z73" s="16"/>
      <c r="AA73" s="16"/>
      <c r="AB73" s="16"/>
      <c r="AC73" s="16"/>
      <c r="AD73" s="16"/>
      <c r="AE73" s="16"/>
      <c r="AK73" s="16"/>
      <c r="AL73" s="16"/>
      <c r="AM73" s="16"/>
      <c r="AN73" s="16"/>
      <c r="AO73" s="16"/>
      <c r="AP73" s="16"/>
      <c r="AQ73" s="16"/>
      <c r="AR73" s="16"/>
    </row>
    <row r="74" spans="2:44" s="31" customFormat="1" ht="6" x14ac:dyDescent="0.15"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70"/>
      <c r="N74" s="70"/>
      <c r="P74" s="25" t="s">
        <v>0</v>
      </c>
      <c r="S74" s="29"/>
      <c r="T74" s="27"/>
      <c r="U74" s="27"/>
      <c r="V74" s="27"/>
      <c r="W74" s="27"/>
      <c r="X74" s="26"/>
      <c r="Y74" s="26"/>
      <c r="Z74" s="26"/>
      <c r="AA74" s="26"/>
      <c r="AB74" s="26"/>
      <c r="AC74" s="26"/>
      <c r="AD74" s="26"/>
      <c r="AE74" s="26"/>
      <c r="AK74" s="26"/>
      <c r="AL74" s="26"/>
      <c r="AM74" s="26"/>
      <c r="AN74" s="26"/>
      <c r="AO74" s="26"/>
      <c r="AP74" s="26"/>
      <c r="AQ74" s="26"/>
      <c r="AR74" s="26"/>
    </row>
    <row r="75" spans="2:44" ht="18.899999999999999" x14ac:dyDescent="0.3">
      <c r="B75" s="14"/>
      <c r="C75" s="145" t="s">
        <v>173</v>
      </c>
      <c r="D75" s="146"/>
      <c r="E75" s="146"/>
      <c r="F75" s="146"/>
      <c r="G75" s="146"/>
      <c r="H75" s="146"/>
      <c r="I75" s="146"/>
      <c r="J75" s="146"/>
      <c r="K75" s="146"/>
      <c r="L75" s="147"/>
      <c r="M75" s="63"/>
      <c r="N75" s="63"/>
      <c r="O75" s="30"/>
      <c r="P75" s="20" t="s">
        <v>0</v>
      </c>
      <c r="Q75" s="30"/>
      <c r="R75" s="30"/>
      <c r="S75" s="16"/>
      <c r="T75" s="16"/>
      <c r="U75" s="24"/>
      <c r="V75" s="24"/>
      <c r="W75" s="24"/>
      <c r="X75" s="16"/>
      <c r="Y75" s="16"/>
      <c r="Z75" s="16"/>
      <c r="AA75" s="16"/>
      <c r="AB75" s="16"/>
      <c r="AC75" s="16"/>
      <c r="AD75" s="16"/>
      <c r="AE75" s="16"/>
      <c r="AK75" s="16"/>
      <c r="AL75" s="16"/>
      <c r="AM75" s="16"/>
      <c r="AN75" s="16"/>
      <c r="AO75" s="16"/>
      <c r="AP75" s="16"/>
      <c r="AQ75" s="16"/>
      <c r="AR75" s="16"/>
    </row>
    <row r="76" spans="2:44" ht="44.15" x14ac:dyDescent="0.3">
      <c r="B76" s="14"/>
      <c r="C76" s="57"/>
      <c r="D76" s="138" t="s">
        <v>170</v>
      </c>
      <c r="E76" s="139"/>
      <c r="F76" s="139"/>
      <c r="G76" s="139"/>
      <c r="H76" s="139"/>
      <c r="I76" s="139"/>
      <c r="J76" s="139"/>
      <c r="K76" s="139"/>
      <c r="L76" s="140"/>
      <c r="M76" s="63"/>
      <c r="N76" s="63"/>
      <c r="O76" s="30"/>
      <c r="P76" s="61" t="s">
        <v>0</v>
      </c>
      <c r="Q76" s="30"/>
      <c r="R76" s="30"/>
      <c r="S76" s="16"/>
      <c r="T76" s="19"/>
      <c r="U76" s="24"/>
      <c r="V76" s="24"/>
      <c r="W76" s="24"/>
      <c r="X76" s="16"/>
      <c r="Y76" s="16"/>
      <c r="Z76" s="16"/>
      <c r="AA76" s="16"/>
      <c r="AB76" s="16"/>
      <c r="AC76" s="16"/>
      <c r="AD76" s="16"/>
      <c r="AE76" s="16"/>
      <c r="AK76" s="16"/>
      <c r="AL76" s="16"/>
      <c r="AM76" s="16"/>
      <c r="AN76" s="16"/>
      <c r="AO76" s="16"/>
      <c r="AP76" s="16"/>
      <c r="AQ76" s="16"/>
      <c r="AR76" s="16"/>
    </row>
    <row r="77" spans="2:44" ht="18.899999999999999" x14ac:dyDescent="0.3">
      <c r="B77" s="14"/>
      <c r="C77" s="130" t="s">
        <v>176</v>
      </c>
      <c r="D77" s="131"/>
      <c r="E77" s="131"/>
      <c r="F77" s="131"/>
      <c r="G77" s="131"/>
      <c r="H77" s="131"/>
      <c r="I77" s="131"/>
      <c r="J77" s="131"/>
      <c r="K77" s="131"/>
      <c r="L77" s="132"/>
      <c r="M77" s="63"/>
      <c r="N77" s="63"/>
      <c r="O77" s="30"/>
      <c r="P77" s="20" t="s">
        <v>0</v>
      </c>
      <c r="Q77" s="30"/>
      <c r="R77" s="30"/>
      <c r="S77" s="16"/>
      <c r="T77" s="16"/>
      <c r="U77" s="16"/>
      <c r="V77" s="16"/>
      <c r="W77" s="16"/>
      <c r="X77" s="16"/>
      <c r="Y77" s="21"/>
      <c r="Z77" s="21"/>
      <c r="AA77" s="21"/>
      <c r="AB77" s="16"/>
      <c r="AC77" s="16"/>
      <c r="AD77" s="16"/>
      <c r="AE77" s="16"/>
      <c r="AK77" s="16"/>
      <c r="AL77" s="16"/>
      <c r="AM77" s="16"/>
      <c r="AN77" s="16"/>
      <c r="AO77" s="16"/>
      <c r="AP77" s="16"/>
      <c r="AQ77" s="16"/>
      <c r="AR77" s="16"/>
    </row>
    <row r="78" spans="2:44" x14ac:dyDescent="0.3">
      <c r="B78" s="18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71"/>
      <c r="N78" s="71"/>
      <c r="O78" s="30"/>
      <c r="P78" s="25" t="s">
        <v>0</v>
      </c>
      <c r="Q78" s="30"/>
      <c r="R78" s="30"/>
      <c r="S78" s="22"/>
      <c r="T78" s="24"/>
      <c r="U78" s="24"/>
      <c r="V78" s="24"/>
      <c r="W78" s="24"/>
      <c r="X78" s="16"/>
      <c r="Y78" s="16"/>
      <c r="Z78" s="16"/>
      <c r="AA78" s="16"/>
      <c r="AB78" s="16"/>
      <c r="AC78" s="16"/>
      <c r="AD78" s="16"/>
      <c r="AE78" s="16"/>
      <c r="AK78" s="16"/>
      <c r="AL78" s="16"/>
      <c r="AM78" s="16"/>
      <c r="AN78" s="16"/>
      <c r="AO78" s="16"/>
      <c r="AP78" s="16"/>
      <c r="AQ78" s="16"/>
      <c r="AR78" s="16"/>
    </row>
    <row r="79" spans="2:44" ht="18.899999999999999" x14ac:dyDescent="0.3">
      <c r="B79" s="14"/>
      <c r="C79" s="135" t="s">
        <v>174</v>
      </c>
      <c r="D79" s="136"/>
      <c r="E79" s="136"/>
      <c r="F79" s="136"/>
      <c r="G79" s="136"/>
      <c r="H79" s="136"/>
      <c r="I79" s="136"/>
      <c r="J79" s="136"/>
      <c r="K79" s="136"/>
      <c r="L79" s="137"/>
      <c r="M79" s="63"/>
      <c r="N79" s="63"/>
      <c r="O79" s="30"/>
      <c r="P79" s="20" t="s">
        <v>0</v>
      </c>
      <c r="Q79" s="30"/>
      <c r="R79" s="30"/>
      <c r="S79" s="16"/>
      <c r="T79" s="16"/>
      <c r="U79" s="24"/>
      <c r="V79" s="24"/>
      <c r="W79" s="24"/>
      <c r="X79" s="16"/>
      <c r="Y79" s="16"/>
      <c r="Z79" s="16"/>
      <c r="AA79" s="16"/>
      <c r="AB79" s="16"/>
      <c r="AC79" s="16"/>
      <c r="AD79" s="16"/>
      <c r="AE79" s="16"/>
      <c r="AK79" s="16"/>
      <c r="AL79" s="16"/>
      <c r="AM79" s="16"/>
      <c r="AN79" s="16"/>
      <c r="AO79" s="16"/>
      <c r="AP79" s="16"/>
      <c r="AQ79" s="16"/>
      <c r="AR79" s="16"/>
    </row>
    <row r="80" spans="2:44" ht="44.15" x14ac:dyDescent="0.3">
      <c r="B80" s="14"/>
      <c r="C80" s="57"/>
      <c r="D80" s="138" t="s">
        <v>171</v>
      </c>
      <c r="E80" s="139"/>
      <c r="F80" s="139"/>
      <c r="G80" s="139"/>
      <c r="H80" s="139"/>
      <c r="I80" s="139"/>
      <c r="J80" s="139"/>
      <c r="K80" s="139"/>
      <c r="L80" s="140"/>
      <c r="M80" s="63"/>
      <c r="N80" s="63"/>
      <c r="O80" s="30"/>
      <c r="P80" s="61" t="s">
        <v>0</v>
      </c>
      <c r="Q80" s="30"/>
      <c r="R80" s="30"/>
      <c r="S80" s="16"/>
      <c r="T80" s="104" t="s">
        <v>168</v>
      </c>
      <c r="U80" s="24"/>
      <c r="V80" s="24"/>
      <c r="W80" s="24"/>
      <c r="X80" s="16"/>
      <c r="Y80" s="16"/>
      <c r="Z80" s="16"/>
      <c r="AA80" s="16"/>
      <c r="AB80" s="16"/>
      <c r="AC80" s="16"/>
      <c r="AD80" s="16"/>
      <c r="AE80" s="16"/>
      <c r="AK80" s="16"/>
      <c r="AL80" s="16"/>
      <c r="AM80" s="16"/>
      <c r="AN80" s="16"/>
      <c r="AO80" s="16"/>
      <c r="AP80" s="16"/>
      <c r="AQ80" s="16"/>
      <c r="AR80" s="16"/>
    </row>
    <row r="81" spans="2:44" ht="18.899999999999999" x14ac:dyDescent="0.3">
      <c r="B81" s="14"/>
      <c r="C81" s="130" t="s">
        <v>177</v>
      </c>
      <c r="D81" s="131"/>
      <c r="E81" s="131"/>
      <c r="F81" s="131"/>
      <c r="G81" s="131"/>
      <c r="H81" s="131"/>
      <c r="I81" s="131"/>
      <c r="J81" s="131"/>
      <c r="K81" s="131"/>
      <c r="L81" s="132"/>
      <c r="M81" s="63"/>
      <c r="N81" s="63"/>
      <c r="O81" s="30"/>
      <c r="P81" s="20" t="s">
        <v>0</v>
      </c>
      <c r="Q81" s="30"/>
      <c r="R81" s="30"/>
      <c r="S81" s="16"/>
      <c r="T81" s="16"/>
      <c r="U81" s="16"/>
      <c r="V81" s="16"/>
      <c r="W81" s="16"/>
      <c r="X81" s="16"/>
      <c r="Y81" s="21"/>
      <c r="Z81" s="21"/>
      <c r="AA81" s="21"/>
      <c r="AB81" s="16"/>
      <c r="AC81" s="16"/>
      <c r="AD81" s="16"/>
      <c r="AE81" s="16"/>
      <c r="AK81" s="16"/>
      <c r="AL81" s="16"/>
      <c r="AM81" s="16"/>
      <c r="AN81" s="16"/>
      <c r="AO81" s="16"/>
      <c r="AP81" s="16"/>
      <c r="AQ81" s="16"/>
      <c r="AR81" s="16"/>
    </row>
    <row r="82" spans="2:44" x14ac:dyDescent="0.3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63"/>
      <c r="N82" s="63"/>
      <c r="O82" s="30"/>
      <c r="P82" s="25" t="s">
        <v>0</v>
      </c>
      <c r="Q82" s="30"/>
      <c r="R82" s="30"/>
      <c r="S82" s="16"/>
      <c r="T82" s="19"/>
      <c r="U82" s="24"/>
      <c r="V82" s="24"/>
      <c r="W82" s="24"/>
      <c r="X82" s="16"/>
      <c r="Y82" s="16"/>
      <c r="Z82" s="16"/>
      <c r="AA82" s="16"/>
      <c r="AB82" s="16"/>
      <c r="AC82" s="16"/>
      <c r="AD82" s="16"/>
      <c r="AE82" s="16"/>
      <c r="AK82" s="16"/>
      <c r="AL82" s="16"/>
      <c r="AM82" s="16"/>
      <c r="AN82" s="16"/>
      <c r="AO82" s="16"/>
      <c r="AP82" s="16"/>
      <c r="AQ82" s="16"/>
      <c r="AR82" s="16"/>
    </row>
    <row r="83" spans="2:44" ht="18.899999999999999" x14ac:dyDescent="0.3">
      <c r="B83" s="14"/>
      <c r="C83" s="135" t="s">
        <v>172</v>
      </c>
      <c r="D83" s="136"/>
      <c r="E83" s="136"/>
      <c r="F83" s="136"/>
      <c r="G83" s="136"/>
      <c r="H83" s="136"/>
      <c r="I83" s="136"/>
      <c r="J83" s="136"/>
      <c r="K83" s="136"/>
      <c r="L83" s="137"/>
      <c r="M83" s="63"/>
      <c r="N83" s="63"/>
      <c r="O83" s="30"/>
      <c r="P83" s="20" t="s">
        <v>0</v>
      </c>
      <c r="Q83" s="30"/>
      <c r="R83" s="30"/>
      <c r="S83" s="16"/>
      <c r="T83" s="19"/>
      <c r="U83" s="24"/>
      <c r="V83" s="24"/>
      <c r="W83" s="24"/>
      <c r="X83" s="16"/>
      <c r="Y83" s="16"/>
      <c r="Z83" s="16"/>
      <c r="AA83" s="16"/>
      <c r="AB83" s="16"/>
      <c r="AC83" s="16"/>
      <c r="AD83" s="16"/>
      <c r="AE83" s="16"/>
      <c r="AK83" s="16"/>
      <c r="AL83" s="16"/>
      <c r="AM83" s="16"/>
      <c r="AN83" s="16"/>
      <c r="AO83" s="16"/>
      <c r="AP83" s="16"/>
      <c r="AQ83" s="16"/>
      <c r="AR83" s="16"/>
    </row>
    <row r="84" spans="2:44" ht="44.15" x14ac:dyDescent="0.3">
      <c r="B84" s="14"/>
      <c r="C84" s="57"/>
      <c r="D84" s="138" t="s">
        <v>178</v>
      </c>
      <c r="E84" s="139"/>
      <c r="F84" s="139"/>
      <c r="G84" s="139"/>
      <c r="H84" s="139"/>
      <c r="I84" s="139"/>
      <c r="J84" s="139"/>
      <c r="K84" s="139"/>
      <c r="L84" s="140"/>
      <c r="M84" s="63"/>
      <c r="N84" s="63"/>
      <c r="O84" s="30"/>
      <c r="P84" s="61" t="s">
        <v>0</v>
      </c>
      <c r="Q84" s="30"/>
      <c r="R84" s="30"/>
      <c r="S84" s="16"/>
      <c r="T84" s="19"/>
      <c r="U84" s="24"/>
      <c r="V84" s="24"/>
      <c r="W84" s="24"/>
      <c r="X84" s="16"/>
      <c r="Y84" s="16"/>
      <c r="Z84" s="16"/>
      <c r="AA84" s="16"/>
      <c r="AB84" s="16"/>
      <c r="AC84" s="16"/>
      <c r="AD84" s="16"/>
      <c r="AE84" s="16"/>
      <c r="AK84" s="16"/>
      <c r="AL84" s="16"/>
      <c r="AM84" s="16"/>
      <c r="AN84" s="16"/>
      <c r="AO84" s="16"/>
      <c r="AP84" s="16"/>
      <c r="AQ84" s="16"/>
      <c r="AR84" s="16"/>
    </row>
    <row r="85" spans="2:44" ht="18.899999999999999" x14ac:dyDescent="0.3">
      <c r="B85" s="14"/>
      <c r="C85" s="130" t="s">
        <v>175</v>
      </c>
      <c r="D85" s="131"/>
      <c r="E85" s="131"/>
      <c r="F85" s="131"/>
      <c r="G85" s="131"/>
      <c r="H85" s="131"/>
      <c r="I85" s="131"/>
      <c r="J85" s="131"/>
      <c r="K85" s="131"/>
      <c r="L85" s="132"/>
      <c r="M85" s="63"/>
      <c r="N85" s="63"/>
      <c r="O85" s="30"/>
      <c r="P85" s="20" t="s">
        <v>0</v>
      </c>
      <c r="Q85" s="30"/>
      <c r="R85" s="30"/>
      <c r="S85" s="16"/>
      <c r="T85" s="16"/>
      <c r="U85" s="16"/>
      <c r="V85" s="16"/>
      <c r="W85" s="16"/>
      <c r="X85" s="16"/>
      <c r="Y85" s="21"/>
      <c r="Z85" s="21"/>
      <c r="AA85" s="21"/>
      <c r="AB85" s="16"/>
      <c r="AC85" s="16"/>
      <c r="AD85" s="16"/>
      <c r="AE85" s="16"/>
      <c r="AK85" s="16"/>
      <c r="AL85" s="16"/>
      <c r="AM85" s="16"/>
      <c r="AN85" s="16"/>
      <c r="AO85" s="16"/>
      <c r="AP85" s="16"/>
      <c r="AQ85" s="16"/>
      <c r="AR85" s="16"/>
    </row>
    <row r="86" spans="2:44" x14ac:dyDescent="0.3">
      <c r="L86" s="33"/>
      <c r="M86" s="69"/>
      <c r="N86" s="69"/>
      <c r="O86" s="35"/>
      <c r="R86" s="30"/>
      <c r="T86" s="30"/>
      <c r="U86" s="30"/>
      <c r="V86" s="30"/>
      <c r="W86" s="30"/>
      <c r="X86" s="30"/>
    </row>
    <row r="87" spans="2:44" x14ac:dyDescent="0.3">
      <c r="L87" s="33"/>
      <c r="M87" s="69"/>
      <c r="N87" s="69"/>
      <c r="O87" s="35"/>
      <c r="R87" s="30"/>
      <c r="T87" s="30"/>
      <c r="U87" s="30"/>
      <c r="V87" s="30"/>
      <c r="W87" s="30"/>
      <c r="X87" s="30"/>
    </row>
    <row r="88" spans="2:44" ht="84.9" hidden="1" x14ac:dyDescent="0.3"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69"/>
      <c r="N88" s="69"/>
      <c r="O88" s="35"/>
      <c r="P88" s="122" t="s">
        <v>0</v>
      </c>
      <c r="R88" s="30"/>
      <c r="T88" s="30"/>
      <c r="U88" s="30"/>
      <c r="V88" s="30"/>
      <c r="W88" s="30"/>
      <c r="X88" s="30"/>
    </row>
    <row r="89" spans="2:44" x14ac:dyDescent="0.3">
      <c r="L89" s="33"/>
      <c r="M89" s="69"/>
      <c r="N89" s="69"/>
      <c r="O89" s="35"/>
      <c r="R89" s="30"/>
      <c r="T89" s="30"/>
      <c r="U89" s="30"/>
      <c r="V89" s="30"/>
      <c r="W89" s="30"/>
      <c r="X89" s="30"/>
    </row>
    <row r="90" spans="2:44" x14ac:dyDescent="0.3">
      <c r="L90" s="33"/>
      <c r="M90" s="69"/>
      <c r="N90" s="69"/>
      <c r="O90" s="35"/>
      <c r="R90" s="30"/>
      <c r="T90" s="30"/>
      <c r="U90" s="30"/>
      <c r="V90" s="30"/>
      <c r="W90" s="30"/>
      <c r="X90" s="30"/>
    </row>
    <row r="91" spans="2:44" x14ac:dyDescent="0.3">
      <c r="L91" s="33"/>
      <c r="M91" s="69"/>
      <c r="N91" s="69"/>
      <c r="O91" s="35"/>
      <c r="R91" s="30"/>
      <c r="T91" s="30"/>
      <c r="U91" s="30"/>
      <c r="V91" s="30"/>
      <c r="W91" s="30"/>
      <c r="X91" s="30"/>
    </row>
    <row r="92" spans="2:44" x14ac:dyDescent="0.3">
      <c r="L92" s="33"/>
      <c r="M92" s="69"/>
      <c r="N92" s="69"/>
      <c r="O92" s="35"/>
      <c r="R92" s="30"/>
      <c r="T92" s="30"/>
      <c r="U92" s="30"/>
      <c r="V92" s="30"/>
      <c r="W92" s="30"/>
      <c r="X92" s="30"/>
    </row>
    <row r="93" spans="2:44" x14ac:dyDescent="0.3">
      <c r="L93" s="33"/>
      <c r="M93" s="69"/>
      <c r="N93" s="69"/>
      <c r="O93" s="35"/>
      <c r="R93" s="30"/>
      <c r="T93" s="30"/>
      <c r="U93" s="30"/>
      <c r="V93" s="30"/>
      <c r="W93" s="30"/>
      <c r="X93" s="30"/>
    </row>
    <row r="94" spans="2:44" x14ac:dyDescent="0.3">
      <c r="L94" s="33"/>
      <c r="M94" s="69"/>
      <c r="N94" s="69"/>
      <c r="O94" s="35"/>
      <c r="R94" s="30"/>
      <c r="T94" s="30"/>
      <c r="U94" s="30"/>
      <c r="V94" s="30"/>
      <c r="W94" s="30"/>
      <c r="X94" s="30"/>
    </row>
    <row r="95" spans="2:44" x14ac:dyDescent="0.3">
      <c r="L95" s="33"/>
      <c r="M95" s="69"/>
      <c r="N95" s="69"/>
      <c r="O95" s="35"/>
      <c r="R95" s="30"/>
      <c r="T95" s="30"/>
      <c r="U95" s="30"/>
      <c r="V95" s="30"/>
      <c r="W95" s="30"/>
      <c r="X95" s="30"/>
    </row>
    <row r="96" spans="2:44" x14ac:dyDescent="0.3">
      <c r="L96" s="33"/>
      <c r="M96" s="69"/>
      <c r="N96" s="69"/>
      <c r="O96" s="35"/>
      <c r="R96" s="30"/>
      <c r="T96" s="30"/>
      <c r="U96" s="30"/>
      <c r="V96" s="30"/>
      <c r="W96" s="30"/>
      <c r="X96" s="30"/>
    </row>
    <row r="97" spans="12:24" x14ac:dyDescent="0.3">
      <c r="L97" s="33"/>
      <c r="M97" s="69"/>
      <c r="N97" s="69"/>
      <c r="O97" s="35"/>
      <c r="R97" s="30"/>
      <c r="T97" s="30"/>
      <c r="U97" s="30"/>
      <c r="V97" s="30"/>
      <c r="W97" s="30"/>
      <c r="X97" s="30"/>
    </row>
    <row r="98" spans="12:24" x14ac:dyDescent="0.3">
      <c r="L98" s="33"/>
      <c r="M98" s="69"/>
      <c r="N98" s="69"/>
      <c r="O98" s="35"/>
      <c r="R98" s="30"/>
      <c r="T98" s="30"/>
      <c r="U98" s="30"/>
      <c r="V98" s="30"/>
      <c r="W98" s="30"/>
      <c r="X98" s="30"/>
    </row>
    <row r="99" spans="12:24" x14ac:dyDescent="0.3">
      <c r="L99" s="33"/>
      <c r="M99" s="69"/>
      <c r="N99" s="69"/>
      <c r="O99" s="35"/>
      <c r="R99" s="30"/>
      <c r="T99" s="30"/>
      <c r="U99" s="30"/>
      <c r="V99" s="30"/>
      <c r="W99" s="30"/>
      <c r="X99" s="30"/>
    </row>
    <row r="100" spans="12:24" x14ac:dyDescent="0.3">
      <c r="L100" s="33"/>
      <c r="M100" s="69"/>
      <c r="N100" s="69"/>
      <c r="O100" s="35"/>
      <c r="R100" s="30"/>
      <c r="T100" s="30"/>
      <c r="U100" s="30"/>
      <c r="V100" s="30"/>
      <c r="W100" s="30"/>
      <c r="X100" s="30"/>
    </row>
    <row r="101" spans="12:24" x14ac:dyDescent="0.3">
      <c r="L101" s="33"/>
      <c r="M101" s="69"/>
      <c r="N101" s="69"/>
      <c r="O101" s="35"/>
      <c r="R101" s="30"/>
      <c r="T101" s="30"/>
      <c r="U101" s="30"/>
      <c r="V101" s="30"/>
      <c r="W101" s="30"/>
      <c r="X101" s="30"/>
    </row>
    <row r="102" spans="12:24" x14ac:dyDescent="0.3">
      <c r="L102" s="33"/>
      <c r="M102" s="69"/>
      <c r="N102" s="69"/>
      <c r="O102" s="35"/>
      <c r="R102" s="30"/>
      <c r="T102" s="30"/>
      <c r="U102" s="30"/>
      <c r="V102" s="30"/>
      <c r="W102" s="30"/>
      <c r="X102" s="30"/>
    </row>
    <row r="103" spans="12:24" x14ac:dyDescent="0.3">
      <c r="L103" s="33"/>
      <c r="M103" s="69"/>
      <c r="N103" s="69"/>
      <c r="O103" s="35"/>
      <c r="R103" s="30"/>
      <c r="T103" s="30"/>
      <c r="U103" s="30"/>
      <c r="V103" s="30"/>
      <c r="W103" s="30"/>
      <c r="X103" s="30"/>
    </row>
    <row r="104" spans="12:24" x14ac:dyDescent="0.3">
      <c r="L104" s="33"/>
      <c r="M104" s="69"/>
      <c r="N104" s="69"/>
      <c r="O104" s="35"/>
      <c r="R104" s="30"/>
      <c r="T104" s="30"/>
      <c r="U104" s="30"/>
      <c r="V104" s="30"/>
      <c r="W104" s="30"/>
      <c r="X104" s="30"/>
    </row>
    <row r="105" spans="12:24" x14ac:dyDescent="0.3">
      <c r="L105" s="33"/>
      <c r="M105" s="69"/>
      <c r="N105" s="69"/>
      <c r="O105" s="35"/>
      <c r="R105" s="30"/>
      <c r="T105" s="30"/>
      <c r="U105" s="30"/>
      <c r="V105" s="30"/>
      <c r="W105" s="30"/>
      <c r="X105" s="30"/>
    </row>
    <row r="106" spans="12:24" x14ac:dyDescent="0.3">
      <c r="L106" s="33"/>
      <c r="M106" s="69"/>
      <c r="N106" s="69"/>
      <c r="O106" s="35"/>
      <c r="R106" s="30"/>
      <c r="T106" s="30"/>
      <c r="U106" s="30"/>
      <c r="V106" s="30"/>
      <c r="W106" s="30"/>
      <c r="X106" s="30"/>
    </row>
    <row r="107" spans="12:24" x14ac:dyDescent="0.3">
      <c r="L107" s="33"/>
      <c r="M107" s="69"/>
      <c r="N107" s="69"/>
      <c r="O107" s="35"/>
      <c r="R107" s="30"/>
      <c r="T107" s="30"/>
      <c r="U107" s="30"/>
      <c r="V107" s="30"/>
      <c r="W107" s="30"/>
      <c r="X107" s="30"/>
    </row>
    <row r="108" spans="12:24" x14ac:dyDescent="0.3">
      <c r="L108" s="33"/>
      <c r="M108" s="69"/>
      <c r="N108" s="69"/>
      <c r="O108" s="35"/>
      <c r="R108" s="30"/>
      <c r="T108" s="30"/>
      <c r="U108" s="30"/>
      <c r="V108" s="30"/>
      <c r="W108" s="30"/>
      <c r="X108" s="30"/>
    </row>
    <row r="109" spans="12:24" x14ac:dyDescent="0.3">
      <c r="L109" s="33"/>
      <c r="M109" s="69"/>
      <c r="N109" s="69"/>
      <c r="O109" s="35"/>
      <c r="R109" s="30"/>
      <c r="T109" s="30"/>
      <c r="U109" s="30"/>
      <c r="V109" s="30"/>
      <c r="W109" s="30"/>
      <c r="X109" s="30"/>
    </row>
    <row r="110" spans="12:24" x14ac:dyDescent="0.3">
      <c r="L110" s="33"/>
      <c r="M110" s="69"/>
      <c r="N110" s="69"/>
      <c r="O110" s="35"/>
      <c r="R110" s="30"/>
      <c r="T110" s="30"/>
      <c r="U110" s="30"/>
      <c r="V110" s="30"/>
      <c r="W110" s="30"/>
      <c r="X110" s="30"/>
    </row>
    <row r="111" spans="12:24" x14ac:dyDescent="0.3">
      <c r="L111" s="33"/>
      <c r="M111" s="69"/>
      <c r="N111" s="69"/>
      <c r="O111" s="35"/>
      <c r="R111" s="30"/>
      <c r="T111" s="30"/>
      <c r="U111" s="30"/>
      <c r="V111" s="30"/>
      <c r="W111" s="30"/>
      <c r="X111" s="30"/>
    </row>
    <row r="112" spans="12:24" x14ac:dyDescent="0.3">
      <c r="L112" s="33"/>
      <c r="M112" s="69"/>
      <c r="N112" s="69"/>
      <c r="O112" s="35"/>
      <c r="R112" s="30"/>
      <c r="T112" s="30"/>
      <c r="U112" s="30"/>
      <c r="V112" s="30"/>
      <c r="W112" s="30"/>
      <c r="X112" s="30"/>
    </row>
    <row r="113" spans="12:24" x14ac:dyDescent="0.3">
      <c r="L113" s="33"/>
      <c r="M113" s="69"/>
      <c r="N113" s="69"/>
      <c r="O113" s="35"/>
      <c r="R113" s="30"/>
      <c r="T113" s="30"/>
      <c r="U113" s="30"/>
      <c r="V113" s="30"/>
      <c r="W113" s="30"/>
      <c r="X113" s="30"/>
    </row>
    <row r="114" spans="12:24" x14ac:dyDescent="0.3">
      <c r="L114" s="33"/>
      <c r="M114" s="69"/>
      <c r="N114" s="69"/>
      <c r="O114" s="35"/>
      <c r="R114" s="30"/>
      <c r="T114" s="30"/>
      <c r="U114" s="30"/>
      <c r="V114" s="30"/>
      <c r="W114" s="30"/>
      <c r="X114" s="30"/>
    </row>
    <row r="115" spans="12:24" x14ac:dyDescent="0.3">
      <c r="L115" s="33"/>
      <c r="M115" s="69"/>
      <c r="N115" s="69"/>
      <c r="O115" s="35"/>
      <c r="R115" s="30"/>
      <c r="T115" s="30"/>
      <c r="U115" s="30"/>
      <c r="V115" s="30"/>
      <c r="W115" s="30"/>
      <c r="X115" s="30"/>
    </row>
    <row r="116" spans="12:24" x14ac:dyDescent="0.3">
      <c r="L116" s="33"/>
      <c r="M116" s="69"/>
      <c r="N116" s="69"/>
      <c r="O116" s="35"/>
      <c r="R116" s="30"/>
      <c r="T116" s="30"/>
      <c r="U116" s="30"/>
      <c r="V116" s="30"/>
      <c r="W116" s="30"/>
      <c r="X116" s="30"/>
    </row>
    <row r="117" spans="12:24" x14ac:dyDescent="0.3">
      <c r="L117" s="33"/>
      <c r="M117" s="69"/>
      <c r="N117" s="69"/>
      <c r="O117" s="35"/>
      <c r="R117" s="30"/>
      <c r="T117" s="30"/>
      <c r="U117" s="30"/>
      <c r="V117" s="30"/>
      <c r="W117" s="30"/>
      <c r="X117" s="30"/>
    </row>
    <row r="118" spans="12:24" x14ac:dyDescent="0.3">
      <c r="L118" s="33"/>
      <c r="M118" s="69"/>
      <c r="N118" s="69"/>
      <c r="O118" s="35"/>
      <c r="R118" s="30"/>
      <c r="T118" s="30"/>
      <c r="U118" s="30"/>
      <c r="V118" s="30"/>
      <c r="W118" s="30"/>
      <c r="X118" s="30"/>
    </row>
    <row r="119" spans="12:24" x14ac:dyDescent="0.3">
      <c r="L119" s="33"/>
      <c r="M119" s="69"/>
      <c r="N119" s="69"/>
      <c r="O119" s="35"/>
      <c r="R119" s="30"/>
      <c r="T119" s="30"/>
      <c r="U119" s="30"/>
      <c r="V119" s="30"/>
      <c r="W119" s="30"/>
      <c r="X119" s="30"/>
    </row>
    <row r="120" spans="12:24" x14ac:dyDescent="0.3">
      <c r="L120" s="33"/>
      <c r="M120" s="69"/>
      <c r="N120" s="69"/>
      <c r="O120" s="35"/>
      <c r="R120" s="30"/>
      <c r="T120" s="30"/>
      <c r="U120" s="30"/>
      <c r="V120" s="30"/>
      <c r="W120" s="30"/>
      <c r="X120" s="30"/>
    </row>
    <row r="121" spans="12:24" x14ac:dyDescent="0.3">
      <c r="L121" s="33"/>
      <c r="M121" s="69"/>
      <c r="N121" s="69"/>
      <c r="O121" s="35"/>
      <c r="R121" s="30"/>
      <c r="T121" s="30"/>
      <c r="U121" s="30"/>
      <c r="V121" s="30"/>
      <c r="W121" s="30"/>
      <c r="X121" s="30"/>
    </row>
    <row r="122" spans="12:24" x14ac:dyDescent="0.3">
      <c r="L122" s="33"/>
      <c r="M122" s="69"/>
      <c r="N122" s="69"/>
      <c r="O122" s="35"/>
      <c r="R122" s="30"/>
      <c r="T122" s="30"/>
      <c r="U122" s="30"/>
      <c r="V122" s="30"/>
      <c r="W122" s="30"/>
      <c r="X122" s="30"/>
    </row>
    <row r="123" spans="12:24" x14ac:dyDescent="0.3">
      <c r="L123" s="33"/>
      <c r="M123" s="69"/>
      <c r="N123" s="69"/>
      <c r="O123" s="35"/>
      <c r="R123" s="30"/>
      <c r="T123" s="30"/>
      <c r="U123" s="30"/>
      <c r="V123" s="30"/>
      <c r="W123" s="30"/>
      <c r="X123" s="30"/>
    </row>
    <row r="124" spans="12:24" x14ac:dyDescent="0.3">
      <c r="L124" s="33"/>
      <c r="M124" s="69"/>
      <c r="N124" s="69"/>
      <c r="O124" s="35"/>
      <c r="R124" s="30"/>
      <c r="T124" s="30"/>
      <c r="U124" s="30"/>
      <c r="V124" s="30"/>
      <c r="W124" s="30"/>
      <c r="X124" s="30"/>
    </row>
    <row r="125" spans="12:24" x14ac:dyDescent="0.3">
      <c r="L125" s="33"/>
      <c r="M125" s="69"/>
      <c r="N125" s="69"/>
      <c r="O125" s="35"/>
      <c r="R125" s="30"/>
      <c r="T125" s="30"/>
      <c r="U125" s="30"/>
      <c r="V125" s="30"/>
      <c r="W125" s="30"/>
      <c r="X125" s="30"/>
    </row>
    <row r="126" spans="12:24" x14ac:dyDescent="0.3">
      <c r="L126" s="33"/>
      <c r="M126" s="69"/>
      <c r="N126" s="69"/>
      <c r="O126" s="35"/>
      <c r="R126" s="30"/>
      <c r="T126" s="30"/>
      <c r="U126" s="30"/>
      <c r="V126" s="30"/>
      <c r="W126" s="30"/>
      <c r="X126" s="30"/>
    </row>
    <row r="127" spans="12:24" x14ac:dyDescent="0.3">
      <c r="L127" s="33"/>
      <c r="R127" s="30"/>
      <c r="T127" s="30"/>
      <c r="U127" s="30"/>
      <c r="V127" s="30"/>
      <c r="W127" s="30"/>
      <c r="X127" s="30"/>
    </row>
    <row r="128" spans="12:24" x14ac:dyDescent="0.3">
      <c r="L128" s="33"/>
      <c r="R128" s="30"/>
      <c r="T128" s="30"/>
      <c r="U128" s="30"/>
      <c r="V128" s="30"/>
      <c r="W128" s="30"/>
      <c r="X128" s="30"/>
    </row>
    <row r="129" spans="12:24" x14ac:dyDescent="0.3">
      <c r="L129" s="33"/>
      <c r="R129" s="30"/>
      <c r="T129" s="30"/>
      <c r="U129" s="30"/>
      <c r="V129" s="30"/>
      <c r="W129" s="30"/>
      <c r="X129" s="30"/>
    </row>
    <row r="130" spans="12:24" x14ac:dyDescent="0.3">
      <c r="L130" s="33"/>
      <c r="R130" s="30"/>
      <c r="T130" s="30"/>
      <c r="U130" s="30"/>
      <c r="V130" s="30"/>
      <c r="W130" s="30"/>
      <c r="X130" s="30"/>
    </row>
    <row r="131" spans="12:24" x14ac:dyDescent="0.3">
      <c r="L131" s="33"/>
      <c r="R131" s="30"/>
      <c r="T131" s="30"/>
      <c r="U131" s="30"/>
      <c r="V131" s="30"/>
      <c r="W131" s="30"/>
      <c r="X131" s="30"/>
    </row>
    <row r="132" spans="12:24" x14ac:dyDescent="0.3">
      <c r="L132" s="33"/>
      <c r="R132" s="30"/>
      <c r="T132" s="30"/>
      <c r="U132" s="30"/>
      <c r="V132" s="30"/>
      <c r="W132" s="30"/>
      <c r="X132" s="30"/>
    </row>
    <row r="133" spans="12:24" x14ac:dyDescent="0.3">
      <c r="L133" s="33"/>
      <c r="R133" s="30"/>
      <c r="T133" s="30"/>
      <c r="U133" s="30"/>
      <c r="V133" s="30"/>
      <c r="W133" s="30"/>
      <c r="X133" s="30"/>
    </row>
    <row r="134" spans="12:24" x14ac:dyDescent="0.3">
      <c r="L134" s="33"/>
      <c r="R134" s="30"/>
      <c r="T134" s="30"/>
      <c r="U134" s="30"/>
      <c r="V134" s="30"/>
      <c r="W134" s="30"/>
      <c r="X134" s="30"/>
    </row>
    <row r="135" spans="12:24" x14ac:dyDescent="0.3">
      <c r="L135" s="33"/>
      <c r="R135" s="30"/>
      <c r="T135" s="30"/>
      <c r="U135" s="30"/>
      <c r="V135" s="30"/>
      <c r="W135" s="30"/>
      <c r="X135" s="30"/>
    </row>
    <row r="136" spans="12:24" x14ac:dyDescent="0.3">
      <c r="L136" s="33"/>
      <c r="R136" s="30"/>
      <c r="T136" s="30"/>
      <c r="U136" s="30"/>
      <c r="V136" s="30"/>
      <c r="W136" s="30"/>
      <c r="X136" s="30"/>
    </row>
    <row r="137" spans="12:24" x14ac:dyDescent="0.3">
      <c r="L137" s="33"/>
      <c r="R137" s="30"/>
      <c r="T137" s="30"/>
      <c r="U137" s="30"/>
      <c r="V137" s="30"/>
      <c r="W137" s="30"/>
      <c r="X137" s="30"/>
    </row>
    <row r="138" spans="12:24" x14ac:dyDescent="0.3">
      <c r="L138" s="33"/>
      <c r="R138" s="30"/>
      <c r="T138" s="30"/>
      <c r="U138" s="30"/>
      <c r="V138" s="30"/>
      <c r="W138" s="30"/>
      <c r="X138" s="30"/>
    </row>
    <row r="139" spans="12:24" x14ac:dyDescent="0.3">
      <c r="L139" s="33"/>
      <c r="R139" s="30"/>
      <c r="T139" s="30"/>
      <c r="U139" s="30"/>
      <c r="V139" s="30"/>
      <c r="W139" s="30"/>
      <c r="X139" s="30"/>
    </row>
    <row r="140" spans="12:24" x14ac:dyDescent="0.3">
      <c r="L140" s="33"/>
      <c r="R140" s="30"/>
      <c r="T140" s="30"/>
      <c r="U140" s="30"/>
      <c r="V140" s="30"/>
      <c r="W140" s="30"/>
      <c r="X140" s="30"/>
    </row>
    <row r="141" spans="12:24" x14ac:dyDescent="0.3">
      <c r="L141" s="33"/>
      <c r="R141" s="30"/>
    </row>
    <row r="142" spans="12:24" x14ac:dyDescent="0.3">
      <c r="L142" s="33"/>
      <c r="R142" s="30"/>
    </row>
    <row r="143" spans="12:24" x14ac:dyDescent="0.3">
      <c r="L143" s="33"/>
      <c r="R143" s="30"/>
    </row>
    <row r="144" spans="12:24" x14ac:dyDescent="0.3">
      <c r="L144" s="33"/>
      <c r="R144" s="30"/>
    </row>
    <row r="145" spans="12:18" x14ac:dyDescent="0.3">
      <c r="L145" s="33"/>
      <c r="R145" s="30"/>
    </row>
    <row r="146" spans="12:18" x14ac:dyDescent="0.3">
      <c r="L146" s="33"/>
      <c r="R146" s="30"/>
    </row>
    <row r="147" spans="12:18" x14ac:dyDescent="0.3">
      <c r="L147" s="33"/>
      <c r="R147" s="30"/>
    </row>
    <row r="148" spans="12:18" x14ac:dyDescent="0.3">
      <c r="R148" s="30"/>
    </row>
    <row r="149" spans="12:18" x14ac:dyDescent="0.3">
      <c r="R149" s="30"/>
    </row>
    <row r="150" spans="12:18" x14ac:dyDescent="0.3">
      <c r="R150" s="30"/>
    </row>
    <row r="151" spans="12:18" x14ac:dyDescent="0.3">
      <c r="R151" s="30"/>
    </row>
    <row r="152" spans="12:18" x14ac:dyDescent="0.3">
      <c r="R152" s="30"/>
    </row>
    <row r="153" spans="12:18" x14ac:dyDescent="0.3">
      <c r="R153" s="30"/>
    </row>
    <row r="154" spans="12:18" x14ac:dyDescent="0.3">
      <c r="R154" s="30"/>
    </row>
    <row r="155" spans="12:18" x14ac:dyDescent="0.3">
      <c r="R155" s="30"/>
    </row>
    <row r="156" spans="12:18" x14ac:dyDescent="0.3">
      <c r="R156" s="30"/>
    </row>
    <row r="157" spans="12:18" x14ac:dyDescent="0.3">
      <c r="R157" s="30"/>
    </row>
    <row r="158" spans="12:18" x14ac:dyDescent="0.3">
      <c r="R158" s="30"/>
    </row>
    <row r="159" spans="12:18" x14ac:dyDescent="0.3">
      <c r="R159" s="30"/>
    </row>
    <row r="160" spans="12:18" x14ac:dyDescent="0.3">
      <c r="R160" s="30"/>
    </row>
    <row r="161" spans="18:18" x14ac:dyDescent="0.3">
      <c r="R161" s="30"/>
    </row>
    <row r="162" spans="18:18" x14ac:dyDescent="0.3">
      <c r="R162" s="30"/>
    </row>
    <row r="163" spans="18:18" x14ac:dyDescent="0.3">
      <c r="R163" s="30"/>
    </row>
    <row r="164" spans="18:18" x14ac:dyDescent="0.3">
      <c r="R164" s="30"/>
    </row>
    <row r="165" spans="18:18" x14ac:dyDescent="0.3">
      <c r="R165" s="30"/>
    </row>
    <row r="166" spans="18:18" x14ac:dyDescent="0.3">
      <c r="R166" s="30"/>
    </row>
    <row r="167" spans="18:18" x14ac:dyDescent="0.3">
      <c r="R167" s="30"/>
    </row>
    <row r="168" spans="18:18" x14ac:dyDescent="0.3">
      <c r="R168" s="30"/>
    </row>
    <row r="169" spans="18:18" x14ac:dyDescent="0.3">
      <c r="R169" s="30"/>
    </row>
    <row r="170" spans="18:18" x14ac:dyDescent="0.3">
      <c r="R170" s="30"/>
    </row>
    <row r="171" spans="18:18" x14ac:dyDescent="0.3">
      <c r="R171" s="30"/>
    </row>
    <row r="172" spans="18:18" x14ac:dyDescent="0.3">
      <c r="R172" s="30"/>
    </row>
    <row r="173" spans="18:18" x14ac:dyDescent="0.3">
      <c r="R173" s="30"/>
    </row>
    <row r="174" spans="18:18" x14ac:dyDescent="0.3">
      <c r="R174" s="30"/>
    </row>
    <row r="175" spans="18:18" x14ac:dyDescent="0.3">
      <c r="R175" s="30"/>
    </row>
    <row r="176" spans="18:18" x14ac:dyDescent="0.3">
      <c r="R176" s="30"/>
    </row>
    <row r="177" spans="18:18" x14ac:dyDescent="0.3">
      <c r="R177" s="30"/>
    </row>
    <row r="178" spans="18:18" x14ac:dyDescent="0.3">
      <c r="R178" s="30"/>
    </row>
    <row r="179" spans="18:18" x14ac:dyDescent="0.3">
      <c r="R179" s="30"/>
    </row>
    <row r="180" spans="18:18" x14ac:dyDescent="0.3">
      <c r="R180" s="30"/>
    </row>
    <row r="181" spans="18:18" x14ac:dyDescent="0.3">
      <c r="R181" s="30"/>
    </row>
    <row r="182" spans="18:18" x14ac:dyDescent="0.3">
      <c r="R182" s="30"/>
    </row>
    <row r="183" spans="18:18" x14ac:dyDescent="0.3">
      <c r="R183" s="30"/>
    </row>
    <row r="184" spans="18:18" x14ac:dyDescent="0.3">
      <c r="R184" s="30"/>
    </row>
    <row r="185" spans="18:18" x14ac:dyDescent="0.3">
      <c r="R185" s="30"/>
    </row>
    <row r="186" spans="18:18" x14ac:dyDescent="0.3">
      <c r="R186" s="30"/>
    </row>
    <row r="187" spans="18:18" x14ac:dyDescent="0.3">
      <c r="R187" s="30"/>
    </row>
    <row r="188" spans="18:18" x14ac:dyDescent="0.3">
      <c r="R188" s="30"/>
    </row>
    <row r="189" spans="18:18" x14ac:dyDescent="0.3">
      <c r="R189" s="30"/>
    </row>
    <row r="190" spans="18:18" x14ac:dyDescent="0.3">
      <c r="R190" s="30"/>
    </row>
    <row r="191" spans="18:18" x14ac:dyDescent="0.3">
      <c r="R191" s="30"/>
    </row>
    <row r="192" spans="18:18" x14ac:dyDescent="0.3">
      <c r="R192" s="30"/>
    </row>
    <row r="193" spans="18:18" x14ac:dyDescent="0.3">
      <c r="R193" s="30"/>
    </row>
    <row r="194" spans="18:18" x14ac:dyDescent="0.3">
      <c r="R194" s="30"/>
    </row>
    <row r="195" spans="18:18" x14ac:dyDescent="0.3">
      <c r="R195" s="30"/>
    </row>
    <row r="196" spans="18:18" x14ac:dyDescent="0.3">
      <c r="R196" s="30"/>
    </row>
    <row r="197" spans="18:18" x14ac:dyDescent="0.3">
      <c r="R197" s="30"/>
    </row>
    <row r="198" spans="18:18" x14ac:dyDescent="0.3">
      <c r="R198" s="30"/>
    </row>
    <row r="199" spans="18:18" x14ac:dyDescent="0.3">
      <c r="R199" s="30"/>
    </row>
    <row r="200" spans="18:18" x14ac:dyDescent="0.3">
      <c r="R200" s="30"/>
    </row>
    <row r="201" spans="18:18" x14ac:dyDescent="0.3">
      <c r="R201" s="30"/>
    </row>
    <row r="202" spans="18:18" x14ac:dyDescent="0.3">
      <c r="R202" s="30"/>
    </row>
    <row r="203" spans="18:18" x14ac:dyDescent="0.3">
      <c r="R203" s="30"/>
    </row>
    <row r="204" spans="18:18" x14ac:dyDescent="0.3">
      <c r="R204" s="30"/>
    </row>
    <row r="205" spans="18:18" x14ac:dyDescent="0.3">
      <c r="R205" s="30"/>
    </row>
    <row r="206" spans="18:18" x14ac:dyDescent="0.3">
      <c r="R206" s="30"/>
    </row>
    <row r="207" spans="18:18" x14ac:dyDescent="0.3">
      <c r="R207" s="30"/>
    </row>
    <row r="208" spans="18:18" x14ac:dyDescent="0.3">
      <c r="R208" s="30"/>
    </row>
    <row r="209" spans="18:18" x14ac:dyDescent="0.3">
      <c r="R209" s="30"/>
    </row>
    <row r="210" spans="18:18" x14ac:dyDescent="0.3">
      <c r="R210" s="30"/>
    </row>
    <row r="211" spans="18:18" x14ac:dyDescent="0.3">
      <c r="R211" s="30"/>
    </row>
    <row r="212" spans="18:18" x14ac:dyDescent="0.3">
      <c r="R212" s="30"/>
    </row>
    <row r="213" spans="18:18" x14ac:dyDescent="0.3">
      <c r="R213" s="30"/>
    </row>
    <row r="214" spans="18:18" x14ac:dyDescent="0.3">
      <c r="R214" s="30"/>
    </row>
    <row r="215" spans="18:18" x14ac:dyDescent="0.3">
      <c r="R215" s="30"/>
    </row>
    <row r="216" spans="18:18" x14ac:dyDescent="0.3">
      <c r="R216" s="30"/>
    </row>
    <row r="217" spans="18:18" x14ac:dyDescent="0.3">
      <c r="R217" s="30"/>
    </row>
    <row r="218" spans="18:18" x14ac:dyDescent="0.3">
      <c r="R218" s="30"/>
    </row>
    <row r="219" spans="18:18" x14ac:dyDescent="0.3">
      <c r="R219" s="30"/>
    </row>
    <row r="220" spans="18:18" x14ac:dyDescent="0.3">
      <c r="R220" s="30"/>
    </row>
    <row r="221" spans="18:18" x14ac:dyDescent="0.3">
      <c r="R221" s="30"/>
    </row>
    <row r="222" spans="18:18" x14ac:dyDescent="0.3">
      <c r="R222" s="30"/>
    </row>
    <row r="223" spans="18:18" x14ac:dyDescent="0.3">
      <c r="R223" s="30"/>
    </row>
    <row r="224" spans="18:18" x14ac:dyDescent="0.3">
      <c r="R224" s="30"/>
    </row>
    <row r="225" spans="18:18" x14ac:dyDescent="0.3">
      <c r="R225" s="30"/>
    </row>
    <row r="226" spans="18:18" x14ac:dyDescent="0.3">
      <c r="R226" s="30"/>
    </row>
    <row r="227" spans="18:18" x14ac:dyDescent="0.3">
      <c r="R227" s="30"/>
    </row>
    <row r="228" spans="18:18" x14ac:dyDescent="0.3">
      <c r="R228" s="30"/>
    </row>
    <row r="229" spans="18:18" x14ac:dyDescent="0.3">
      <c r="R229" s="30"/>
    </row>
    <row r="230" spans="18:18" x14ac:dyDescent="0.3">
      <c r="R230" s="30"/>
    </row>
    <row r="231" spans="18:18" x14ac:dyDescent="0.3">
      <c r="R231" s="30"/>
    </row>
    <row r="232" spans="18:18" x14ac:dyDescent="0.3">
      <c r="R232" s="30"/>
    </row>
    <row r="233" spans="18:18" x14ac:dyDescent="0.3">
      <c r="R233" s="30"/>
    </row>
    <row r="234" spans="18:18" x14ac:dyDescent="0.3">
      <c r="R234" s="30"/>
    </row>
    <row r="235" spans="18:18" x14ac:dyDescent="0.3">
      <c r="R235" s="30"/>
    </row>
    <row r="236" spans="18:18" x14ac:dyDescent="0.3">
      <c r="R236" s="30"/>
    </row>
    <row r="237" spans="18:18" x14ac:dyDescent="0.3">
      <c r="R237" s="30"/>
    </row>
    <row r="238" spans="18:18" x14ac:dyDescent="0.3">
      <c r="R238" s="30"/>
    </row>
    <row r="239" spans="18:18" x14ac:dyDescent="0.3">
      <c r="R239" s="30"/>
    </row>
    <row r="240" spans="18:18" x14ac:dyDescent="0.3">
      <c r="R240" s="30"/>
    </row>
    <row r="241" spans="18:18" x14ac:dyDescent="0.3">
      <c r="R241" s="30"/>
    </row>
    <row r="242" spans="18:18" x14ac:dyDescent="0.3">
      <c r="R242" s="30"/>
    </row>
    <row r="243" spans="18:18" x14ac:dyDescent="0.3">
      <c r="R243" s="30"/>
    </row>
    <row r="244" spans="18:18" x14ac:dyDescent="0.3">
      <c r="R244" s="30"/>
    </row>
    <row r="245" spans="18:18" x14ac:dyDescent="0.3">
      <c r="R245" s="30"/>
    </row>
    <row r="246" spans="18:18" x14ac:dyDescent="0.3">
      <c r="R246" s="30"/>
    </row>
    <row r="247" spans="18:18" x14ac:dyDescent="0.3">
      <c r="R247" s="30"/>
    </row>
    <row r="248" spans="18:18" x14ac:dyDescent="0.3">
      <c r="R248" s="30"/>
    </row>
    <row r="249" spans="18:18" x14ac:dyDescent="0.3">
      <c r="R249" s="30"/>
    </row>
    <row r="250" spans="18:18" x14ac:dyDescent="0.3">
      <c r="R250" s="30"/>
    </row>
    <row r="251" spans="18:18" x14ac:dyDescent="0.3">
      <c r="R251" s="30"/>
    </row>
    <row r="252" spans="18:18" x14ac:dyDescent="0.3">
      <c r="R252" s="30"/>
    </row>
    <row r="253" spans="18:18" x14ac:dyDescent="0.3">
      <c r="R253" s="30"/>
    </row>
    <row r="254" spans="18:18" x14ac:dyDescent="0.3">
      <c r="R254" s="30"/>
    </row>
    <row r="255" spans="18:18" x14ac:dyDescent="0.3">
      <c r="R255" s="30"/>
    </row>
    <row r="256" spans="18:18" x14ac:dyDescent="0.3">
      <c r="R256" s="30"/>
    </row>
    <row r="257" spans="18:18" x14ac:dyDescent="0.3">
      <c r="R257" s="30"/>
    </row>
    <row r="258" spans="18:18" x14ac:dyDescent="0.3">
      <c r="R258" s="30"/>
    </row>
    <row r="259" spans="18:18" x14ac:dyDescent="0.3">
      <c r="R259" s="30"/>
    </row>
    <row r="260" spans="18:18" x14ac:dyDescent="0.3">
      <c r="R260" s="30"/>
    </row>
    <row r="261" spans="18:18" x14ac:dyDescent="0.3">
      <c r="R261" s="30"/>
    </row>
    <row r="262" spans="18:18" x14ac:dyDescent="0.3">
      <c r="R262" s="30"/>
    </row>
    <row r="263" spans="18:18" x14ac:dyDescent="0.3">
      <c r="R263" s="30"/>
    </row>
    <row r="264" spans="18:18" x14ac:dyDescent="0.3">
      <c r="R264" s="30"/>
    </row>
    <row r="265" spans="18:18" x14ac:dyDescent="0.3">
      <c r="R265" s="30"/>
    </row>
    <row r="266" spans="18:18" x14ac:dyDescent="0.3">
      <c r="R266" s="30"/>
    </row>
    <row r="267" spans="18:18" x14ac:dyDescent="0.3">
      <c r="R267" s="30"/>
    </row>
    <row r="268" spans="18:18" x14ac:dyDescent="0.3">
      <c r="R268" s="30"/>
    </row>
    <row r="269" spans="18:18" x14ac:dyDescent="0.3">
      <c r="R269" s="30"/>
    </row>
    <row r="270" spans="18:18" x14ac:dyDescent="0.3">
      <c r="R270" s="30"/>
    </row>
    <row r="271" spans="18:18" x14ac:dyDescent="0.3">
      <c r="R271" s="30"/>
    </row>
    <row r="272" spans="18:18" x14ac:dyDescent="0.3">
      <c r="R272" s="30"/>
    </row>
    <row r="273" spans="18:18" x14ac:dyDescent="0.3">
      <c r="R273" s="30"/>
    </row>
    <row r="274" spans="18:18" x14ac:dyDescent="0.3">
      <c r="R274" s="30"/>
    </row>
    <row r="275" spans="18:18" x14ac:dyDescent="0.3">
      <c r="R275" s="30"/>
    </row>
    <row r="276" spans="18:18" x14ac:dyDescent="0.3">
      <c r="R276" s="30"/>
    </row>
    <row r="277" spans="18:18" x14ac:dyDescent="0.3">
      <c r="R277" s="30"/>
    </row>
    <row r="278" spans="18:18" x14ac:dyDescent="0.3">
      <c r="R278" s="30"/>
    </row>
    <row r="279" spans="18:18" x14ac:dyDescent="0.3">
      <c r="R279" s="30"/>
    </row>
    <row r="280" spans="18:18" x14ac:dyDescent="0.3">
      <c r="R280" s="30"/>
    </row>
    <row r="281" spans="18:18" x14ac:dyDescent="0.3">
      <c r="R281" s="30"/>
    </row>
    <row r="282" spans="18:18" x14ac:dyDescent="0.3">
      <c r="R282" s="30"/>
    </row>
    <row r="283" spans="18:18" x14ac:dyDescent="0.3">
      <c r="R283" s="30"/>
    </row>
    <row r="284" spans="18:18" x14ac:dyDescent="0.3">
      <c r="R284" s="30"/>
    </row>
    <row r="285" spans="18:18" x14ac:dyDescent="0.3">
      <c r="R285" s="30"/>
    </row>
    <row r="286" spans="18:18" x14ac:dyDescent="0.3">
      <c r="R286" s="30"/>
    </row>
    <row r="287" spans="18:18" x14ac:dyDescent="0.3">
      <c r="R287" s="30"/>
    </row>
    <row r="288" spans="18:18" x14ac:dyDescent="0.3">
      <c r="R288" s="30"/>
    </row>
    <row r="289" spans="18:18" x14ac:dyDescent="0.3">
      <c r="R289" s="30"/>
    </row>
    <row r="290" spans="18:18" x14ac:dyDescent="0.3">
      <c r="R290" s="30"/>
    </row>
    <row r="291" spans="18:18" x14ac:dyDescent="0.3">
      <c r="R291" s="30"/>
    </row>
    <row r="292" spans="18:18" x14ac:dyDescent="0.3">
      <c r="R292" s="30"/>
    </row>
    <row r="293" spans="18:18" x14ac:dyDescent="0.3">
      <c r="R293" s="30"/>
    </row>
    <row r="294" spans="18:18" x14ac:dyDescent="0.3">
      <c r="R294" s="30"/>
    </row>
    <row r="295" spans="18:18" x14ac:dyDescent="0.3">
      <c r="R295" s="30"/>
    </row>
    <row r="296" spans="18:18" x14ac:dyDescent="0.3">
      <c r="R296" s="30"/>
    </row>
    <row r="297" spans="18:18" x14ac:dyDescent="0.3">
      <c r="R297" s="30"/>
    </row>
    <row r="298" spans="18:18" x14ac:dyDescent="0.3">
      <c r="R298" s="30"/>
    </row>
    <row r="299" spans="18:18" x14ac:dyDescent="0.3">
      <c r="R299" s="30"/>
    </row>
    <row r="300" spans="18:18" x14ac:dyDescent="0.3">
      <c r="R300" s="30"/>
    </row>
    <row r="301" spans="18:18" x14ac:dyDescent="0.3">
      <c r="R301" s="30"/>
    </row>
    <row r="302" spans="18:18" x14ac:dyDescent="0.3">
      <c r="R302" s="30"/>
    </row>
    <row r="303" spans="18:18" x14ac:dyDescent="0.3">
      <c r="R303" s="30"/>
    </row>
    <row r="304" spans="18:18" x14ac:dyDescent="0.3">
      <c r="R304" s="30"/>
    </row>
    <row r="305" spans="18:18" x14ac:dyDescent="0.3">
      <c r="R305" s="30"/>
    </row>
    <row r="306" spans="18:18" x14ac:dyDescent="0.3">
      <c r="R306" s="30"/>
    </row>
    <row r="307" spans="18:18" x14ac:dyDescent="0.3">
      <c r="R307" s="30"/>
    </row>
    <row r="308" spans="18:18" x14ac:dyDescent="0.3">
      <c r="R308" s="30"/>
    </row>
    <row r="309" spans="18:18" x14ac:dyDescent="0.3">
      <c r="R309" s="30"/>
    </row>
    <row r="310" spans="18:18" x14ac:dyDescent="0.3">
      <c r="R310" s="30"/>
    </row>
    <row r="311" spans="18:18" x14ac:dyDescent="0.3">
      <c r="R311" s="30"/>
    </row>
    <row r="312" spans="18:18" x14ac:dyDescent="0.3">
      <c r="R312" s="30"/>
    </row>
    <row r="313" spans="18:18" x14ac:dyDescent="0.3">
      <c r="R313" s="30"/>
    </row>
    <row r="314" spans="18:18" x14ac:dyDescent="0.3">
      <c r="R314" s="30"/>
    </row>
    <row r="315" spans="18:18" x14ac:dyDescent="0.3">
      <c r="R315" s="30"/>
    </row>
    <row r="316" spans="18:18" x14ac:dyDescent="0.3">
      <c r="R316" s="30"/>
    </row>
    <row r="317" spans="18:18" x14ac:dyDescent="0.3">
      <c r="R317" s="30"/>
    </row>
    <row r="318" spans="18:18" x14ac:dyDescent="0.3">
      <c r="R318" s="30"/>
    </row>
    <row r="319" spans="18:18" x14ac:dyDescent="0.3">
      <c r="R319" s="30"/>
    </row>
    <row r="320" spans="18:18" x14ac:dyDescent="0.3">
      <c r="R320" s="30"/>
    </row>
    <row r="321" spans="18:18" x14ac:dyDescent="0.3">
      <c r="R321" s="30"/>
    </row>
    <row r="322" spans="18:18" x14ac:dyDescent="0.3">
      <c r="R322" s="30"/>
    </row>
    <row r="323" spans="18:18" x14ac:dyDescent="0.3">
      <c r="R323" s="30"/>
    </row>
    <row r="324" spans="18:18" x14ac:dyDescent="0.3">
      <c r="R324" s="30"/>
    </row>
    <row r="325" spans="18:18" x14ac:dyDescent="0.3">
      <c r="R325" s="30"/>
    </row>
    <row r="326" spans="18:18" x14ac:dyDescent="0.3">
      <c r="R326" s="30"/>
    </row>
    <row r="327" spans="18:18" x14ac:dyDescent="0.3">
      <c r="R327" s="30"/>
    </row>
    <row r="328" spans="18:18" x14ac:dyDescent="0.3">
      <c r="R328" s="30"/>
    </row>
    <row r="329" spans="18:18" x14ac:dyDescent="0.3">
      <c r="R329" s="30"/>
    </row>
    <row r="330" spans="18:18" x14ac:dyDescent="0.3">
      <c r="R330" s="30"/>
    </row>
    <row r="331" spans="18:18" x14ac:dyDescent="0.3">
      <c r="R331" s="30"/>
    </row>
    <row r="332" spans="18:18" x14ac:dyDescent="0.3">
      <c r="R332" s="30"/>
    </row>
    <row r="333" spans="18:18" x14ac:dyDescent="0.3">
      <c r="R333" s="30"/>
    </row>
    <row r="334" spans="18:18" x14ac:dyDescent="0.3">
      <c r="R334" s="30"/>
    </row>
    <row r="335" spans="18:18" x14ac:dyDescent="0.3">
      <c r="R335" s="30"/>
    </row>
    <row r="336" spans="18:18" x14ac:dyDescent="0.3">
      <c r="R336" s="30"/>
    </row>
    <row r="337" spans="18:18" x14ac:dyDescent="0.3">
      <c r="R337" s="30"/>
    </row>
    <row r="338" spans="18:18" x14ac:dyDescent="0.3">
      <c r="R338" s="30"/>
    </row>
  </sheetData>
  <sheetProtection sheet="1" objects="1" scenarios="1"/>
  <mergeCells count="18">
    <mergeCell ref="O18:O61"/>
    <mergeCell ref="C75:L75"/>
    <mergeCell ref="C77:L77"/>
    <mergeCell ref="O7:O11"/>
    <mergeCell ref="O13:O16"/>
    <mergeCell ref="C73:L73"/>
    <mergeCell ref="O64:O66"/>
    <mergeCell ref="C88:L88"/>
    <mergeCell ref="C3:L3"/>
    <mergeCell ref="C74:L74"/>
    <mergeCell ref="C85:L85"/>
    <mergeCell ref="C30:J30"/>
    <mergeCell ref="C81:L81"/>
    <mergeCell ref="C79:L79"/>
    <mergeCell ref="C83:L83"/>
    <mergeCell ref="D76:L76"/>
    <mergeCell ref="D80:L80"/>
    <mergeCell ref="D84:L84"/>
  </mergeCells>
  <phoneticPr fontId="19" type="noConversion"/>
  <printOptions horizontalCentered="1" verticalCentered="1"/>
  <pageMargins left="0.78740157480314965" right="0.78740157480314965" top="0.78740157480314965" bottom="0.98425196850393704" header="0.51181102362204722" footer="0.51181102362204722"/>
  <pageSetup paperSize="9" orientation="portrait" horizontalDpi="300" verticalDpi="300" r:id="rId1"/>
  <headerFooter alignWithMargins="0">
    <oddFooter>&amp;L&amp;8Ausschreibung 2016-015 / Datei] / &amp;A / Gültigkeit: &amp;D / Seite &amp;P</oddFooter>
  </headerFooter>
  <rowBreaks count="1" manualBreakCount="1">
    <brk id="72" min="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BT25"/>
  <sheetViews>
    <sheetView showGridLines="0" showZeros="0" showOutlineSymbols="0" workbookViewId="0">
      <pane ySplit="1" topLeftCell="A2" activePane="bottomLeft" state="frozen"/>
      <selection pane="bottomLeft" activeCell="D25" sqref="D25"/>
    </sheetView>
  </sheetViews>
  <sheetFormatPr baseColWidth="10" defaultRowHeight="12.45" x14ac:dyDescent="0.3"/>
  <cols>
    <col min="1" max="1" width="17" style="2" customWidth="1"/>
    <col min="2" max="2" width="38.69140625" style="3" customWidth="1"/>
    <col min="3" max="3" width="25.69140625" style="4" customWidth="1"/>
    <col min="4" max="4" width="17.53515625" style="4" customWidth="1"/>
    <col min="5" max="5" width="17.69140625" style="3" customWidth="1"/>
    <col min="6" max="6" width="15.69140625" style="3" customWidth="1"/>
    <col min="7" max="7" width="16.69140625" style="5" customWidth="1"/>
    <col min="8" max="8" width="17.15234375" style="5" customWidth="1"/>
    <col min="9" max="72" width="11.3828125" style="6"/>
  </cols>
  <sheetData>
    <row r="1" spans="1:9" x14ac:dyDescent="0.3">
      <c r="A1" s="2" t="s">
        <v>40</v>
      </c>
      <c r="B1" s="7"/>
      <c r="G1" s="5" t="s">
        <v>41</v>
      </c>
      <c r="H1" s="5" t="s">
        <v>3</v>
      </c>
      <c r="I1" s="6" t="s">
        <v>42</v>
      </c>
    </row>
    <row r="2" spans="1:9" x14ac:dyDescent="0.3">
      <c r="B2" s="7"/>
    </row>
    <row r="3" spans="1:9" x14ac:dyDescent="0.3">
      <c r="B3" s="7"/>
    </row>
    <row r="4" spans="1:9" ht="24.9" x14ac:dyDescent="0.3">
      <c r="A4" s="2" t="s">
        <v>4</v>
      </c>
      <c r="B4" s="7" t="s">
        <v>5</v>
      </c>
      <c r="C4" s="4">
        <v>0</v>
      </c>
      <c r="D4" s="4">
        <v>0</v>
      </c>
      <c r="E4" s="3" t="s">
        <v>43</v>
      </c>
      <c r="F4" s="3" t="s">
        <v>44</v>
      </c>
      <c r="G4" s="5" t="s">
        <v>45</v>
      </c>
      <c r="H4" s="5" t="s">
        <v>46</v>
      </c>
    </row>
    <row r="5" spans="1:9" ht="24.9" x14ac:dyDescent="0.3">
      <c r="A5" s="2" t="s">
        <v>6</v>
      </c>
      <c r="B5" s="7" t="s">
        <v>7</v>
      </c>
      <c r="C5" s="3" t="s">
        <v>47</v>
      </c>
      <c r="D5" s="4">
        <v>0</v>
      </c>
      <c r="E5" s="3" t="s">
        <v>48</v>
      </c>
      <c r="F5" s="3" t="s">
        <v>49</v>
      </c>
      <c r="H5" s="5" t="s">
        <v>50</v>
      </c>
      <c r="I5" s="8" t="s">
        <v>51</v>
      </c>
    </row>
    <row r="6" spans="1:9" x14ac:dyDescent="0.3">
      <c r="A6" s="2" t="s">
        <v>1</v>
      </c>
      <c r="B6" s="7" t="s">
        <v>8</v>
      </c>
      <c r="C6" s="3" t="s">
        <v>52</v>
      </c>
      <c r="D6" s="4">
        <v>0</v>
      </c>
      <c r="E6" s="3" t="s">
        <v>53</v>
      </c>
      <c r="F6" s="3" t="s">
        <v>54</v>
      </c>
      <c r="G6" s="5" t="s">
        <v>55</v>
      </c>
      <c r="H6" s="5" t="s">
        <v>56</v>
      </c>
    </row>
    <row r="7" spans="1:9" x14ac:dyDescent="0.3">
      <c r="B7" s="7" t="s">
        <v>2</v>
      </c>
      <c r="C7" s="3" t="s">
        <v>57</v>
      </c>
      <c r="D7" s="3" t="s">
        <v>58</v>
      </c>
      <c r="E7" s="3" t="s">
        <v>59</v>
      </c>
      <c r="F7" s="3" t="s">
        <v>60</v>
      </c>
      <c r="G7" s="5" t="s">
        <v>61</v>
      </c>
      <c r="H7" s="5" t="s">
        <v>62</v>
      </c>
    </row>
    <row r="8" spans="1:9" ht="24.9" x14ac:dyDescent="0.3">
      <c r="A8" s="2" t="s">
        <v>9</v>
      </c>
      <c r="B8" s="7" t="s">
        <v>11</v>
      </c>
      <c r="C8" s="4">
        <v>0</v>
      </c>
      <c r="D8" s="4">
        <v>0</v>
      </c>
      <c r="E8" s="3" t="s">
        <v>63</v>
      </c>
      <c r="F8" s="3" t="s">
        <v>64</v>
      </c>
      <c r="G8" s="5" t="s">
        <v>65</v>
      </c>
      <c r="H8" s="5" t="s">
        <v>66</v>
      </c>
    </row>
    <row r="9" spans="1:9" ht="37.299999999999997" x14ac:dyDescent="0.3">
      <c r="A9" s="2" t="s">
        <v>10</v>
      </c>
      <c r="B9" s="7" t="s">
        <v>13</v>
      </c>
      <c r="C9" s="9" t="s">
        <v>67</v>
      </c>
      <c r="D9" s="4">
        <v>0</v>
      </c>
      <c r="E9" s="3" t="s">
        <v>68</v>
      </c>
      <c r="F9" s="3" t="s">
        <v>69</v>
      </c>
      <c r="G9" s="5" t="s">
        <v>70</v>
      </c>
      <c r="H9" s="5" t="s">
        <v>71</v>
      </c>
    </row>
    <row r="10" spans="1:9" ht="24.9" x14ac:dyDescent="0.3">
      <c r="A10" s="2" t="s">
        <v>12</v>
      </c>
      <c r="B10" s="7" t="s">
        <v>15</v>
      </c>
      <c r="C10" s="3" t="s">
        <v>72</v>
      </c>
      <c r="D10" s="3" t="s">
        <v>73</v>
      </c>
      <c r="E10" s="3" t="s">
        <v>74</v>
      </c>
      <c r="F10" s="3" t="s">
        <v>75</v>
      </c>
      <c r="G10" s="5" t="s">
        <v>76</v>
      </c>
      <c r="H10" s="5" t="s">
        <v>77</v>
      </c>
    </row>
    <row r="11" spans="1:9" x14ac:dyDescent="0.3">
      <c r="A11" s="2" t="s">
        <v>14</v>
      </c>
      <c r="B11" s="7" t="s">
        <v>17</v>
      </c>
      <c r="C11" s="4">
        <v>0</v>
      </c>
      <c r="D11" s="4">
        <v>0</v>
      </c>
      <c r="E11" s="3" t="s">
        <v>78</v>
      </c>
      <c r="F11" s="3" t="s">
        <v>79</v>
      </c>
      <c r="G11" s="5" t="s">
        <v>80</v>
      </c>
      <c r="H11" s="5" t="s">
        <v>81</v>
      </c>
    </row>
    <row r="12" spans="1:9" ht="24.9" x14ac:dyDescent="0.3">
      <c r="A12" s="2" t="s">
        <v>16</v>
      </c>
      <c r="B12" s="7" t="s">
        <v>19</v>
      </c>
      <c r="C12" s="3" t="s">
        <v>82</v>
      </c>
      <c r="D12" s="4">
        <v>0</v>
      </c>
      <c r="E12" s="3" t="s">
        <v>83</v>
      </c>
      <c r="F12" s="3" t="s">
        <v>84</v>
      </c>
      <c r="G12" s="5" t="s">
        <v>85</v>
      </c>
      <c r="H12" s="5" t="s">
        <v>86</v>
      </c>
    </row>
    <row r="13" spans="1:9" x14ac:dyDescent="0.3">
      <c r="A13" s="2" t="s">
        <v>18</v>
      </c>
      <c r="B13" s="7" t="s">
        <v>87</v>
      </c>
      <c r="C13" s="4" t="s">
        <v>88</v>
      </c>
      <c r="D13" s="4">
        <v>0</v>
      </c>
      <c r="E13" s="3" t="s">
        <v>89</v>
      </c>
      <c r="F13" s="3" t="s">
        <v>90</v>
      </c>
      <c r="G13" s="5" t="s">
        <v>91</v>
      </c>
      <c r="H13" s="5" t="s">
        <v>92</v>
      </c>
    </row>
    <row r="14" spans="1:9" ht="37.299999999999997" x14ac:dyDescent="0.3">
      <c r="A14" s="2" t="s">
        <v>20</v>
      </c>
      <c r="B14" s="7" t="s">
        <v>22</v>
      </c>
      <c r="C14" s="3" t="s">
        <v>93</v>
      </c>
      <c r="D14" s="4" t="s">
        <v>94</v>
      </c>
      <c r="E14" s="3" t="s">
        <v>95</v>
      </c>
      <c r="F14" s="3" t="s">
        <v>96</v>
      </c>
      <c r="G14" s="5" t="s">
        <v>97</v>
      </c>
      <c r="H14" s="5" t="s">
        <v>98</v>
      </c>
      <c r="I14" s="8" t="s">
        <v>99</v>
      </c>
    </row>
    <row r="15" spans="1:9" ht="24.9" x14ac:dyDescent="0.3">
      <c r="A15" s="2" t="s">
        <v>21</v>
      </c>
      <c r="B15" s="7" t="s">
        <v>24</v>
      </c>
      <c r="C15" s="4">
        <v>0</v>
      </c>
      <c r="D15" s="4">
        <v>0</v>
      </c>
      <c r="E15" s="3" t="s">
        <v>100</v>
      </c>
      <c r="F15" s="3" t="s">
        <v>101</v>
      </c>
      <c r="G15" s="5" t="s">
        <v>102</v>
      </c>
      <c r="H15" s="5" t="s">
        <v>103</v>
      </c>
    </row>
    <row r="16" spans="1:9" ht="24.9" x14ac:dyDescent="0.3">
      <c r="B16" s="7" t="s">
        <v>26</v>
      </c>
      <c r="C16" s="4">
        <v>0</v>
      </c>
      <c r="D16" s="4">
        <v>0</v>
      </c>
      <c r="E16" s="3" t="s">
        <v>104</v>
      </c>
      <c r="F16" s="3" t="s">
        <v>105</v>
      </c>
      <c r="G16" s="5" t="s">
        <v>106</v>
      </c>
      <c r="H16" s="5" t="s">
        <v>107</v>
      </c>
    </row>
    <row r="17" spans="1:8" ht="24.9" x14ac:dyDescent="0.3">
      <c r="B17" s="7" t="s">
        <v>28</v>
      </c>
      <c r="C17" s="4">
        <v>0</v>
      </c>
      <c r="D17" s="4">
        <v>0</v>
      </c>
      <c r="E17" s="4" t="s">
        <v>108</v>
      </c>
      <c r="F17" s="4" t="s">
        <v>108</v>
      </c>
      <c r="G17" s="5" t="s">
        <v>108</v>
      </c>
      <c r="H17" s="5" t="s">
        <v>108</v>
      </c>
    </row>
    <row r="18" spans="1:8" ht="24.9" x14ac:dyDescent="0.3">
      <c r="B18" s="7" t="s">
        <v>30</v>
      </c>
      <c r="C18" s="4">
        <v>0</v>
      </c>
      <c r="D18" s="4">
        <v>0</v>
      </c>
      <c r="E18" s="3" t="s">
        <v>109</v>
      </c>
      <c r="F18" s="3" t="s">
        <v>110</v>
      </c>
      <c r="G18" s="5" t="s">
        <v>111</v>
      </c>
      <c r="H18" s="5" t="s">
        <v>112</v>
      </c>
    </row>
    <row r="19" spans="1:8" ht="24.9" x14ac:dyDescent="0.3">
      <c r="B19" s="7" t="s">
        <v>32</v>
      </c>
      <c r="C19" s="4">
        <v>0</v>
      </c>
      <c r="D19" s="4">
        <v>0</v>
      </c>
      <c r="E19" s="3" t="s">
        <v>113</v>
      </c>
      <c r="F19" s="3" t="s">
        <v>114</v>
      </c>
      <c r="G19" s="5" t="s">
        <v>115</v>
      </c>
      <c r="H19" s="5" t="s">
        <v>116</v>
      </c>
    </row>
    <row r="20" spans="1:8" ht="37.299999999999997" x14ac:dyDescent="0.3">
      <c r="A20" s="2" t="s">
        <v>23</v>
      </c>
      <c r="B20" s="7" t="s">
        <v>34</v>
      </c>
      <c r="C20" s="3" t="s">
        <v>117</v>
      </c>
      <c r="D20" s="4">
        <v>0</v>
      </c>
      <c r="E20" s="3" t="s">
        <v>118</v>
      </c>
      <c r="F20" s="3" t="s">
        <v>119</v>
      </c>
      <c r="G20" s="5" t="s">
        <v>120</v>
      </c>
      <c r="H20" s="5" t="s">
        <v>121</v>
      </c>
    </row>
    <row r="21" spans="1:8" ht="24.9" x14ac:dyDescent="0.3">
      <c r="A21" s="2" t="s">
        <v>25</v>
      </c>
      <c r="B21" s="7" t="s">
        <v>35</v>
      </c>
      <c r="C21" s="3" t="s">
        <v>88</v>
      </c>
      <c r="D21" s="4">
        <v>0</v>
      </c>
      <c r="E21" s="3" t="s">
        <v>122</v>
      </c>
      <c r="F21" s="3" t="s">
        <v>123</v>
      </c>
      <c r="G21" s="5" t="s">
        <v>124</v>
      </c>
      <c r="H21" s="5" t="s">
        <v>125</v>
      </c>
    </row>
    <row r="22" spans="1:8" ht="24.9" x14ac:dyDescent="0.3">
      <c r="A22" s="2" t="s">
        <v>27</v>
      </c>
      <c r="B22" s="7" t="s">
        <v>36</v>
      </c>
      <c r="C22" s="3" t="s">
        <v>126</v>
      </c>
      <c r="D22" s="4">
        <v>0</v>
      </c>
      <c r="E22" s="3" t="s">
        <v>127</v>
      </c>
      <c r="F22" s="3" t="s">
        <v>128</v>
      </c>
      <c r="G22" s="5" t="s">
        <v>129</v>
      </c>
      <c r="H22" s="5" t="s">
        <v>130</v>
      </c>
    </row>
    <row r="23" spans="1:8" ht="24.9" x14ac:dyDescent="0.3">
      <c r="A23" s="2" t="s">
        <v>29</v>
      </c>
      <c r="B23" s="7" t="s">
        <v>131</v>
      </c>
      <c r="C23" s="3" t="s">
        <v>132</v>
      </c>
      <c r="D23" s="3" t="s">
        <v>133</v>
      </c>
      <c r="E23" s="3" t="s">
        <v>134</v>
      </c>
      <c r="F23" s="3" t="s">
        <v>135</v>
      </c>
      <c r="G23" s="5" t="s">
        <v>136</v>
      </c>
      <c r="H23" s="5" t="s">
        <v>108</v>
      </c>
    </row>
    <row r="24" spans="1:8" ht="24.9" x14ac:dyDescent="0.3">
      <c r="A24" s="2" t="s">
        <v>31</v>
      </c>
      <c r="B24" s="7" t="s">
        <v>37</v>
      </c>
      <c r="C24" s="4">
        <v>0</v>
      </c>
      <c r="D24" s="3" t="s">
        <v>72</v>
      </c>
      <c r="E24" s="3" t="s">
        <v>137</v>
      </c>
      <c r="F24" s="3" t="s">
        <v>138</v>
      </c>
      <c r="G24" s="5" t="s">
        <v>139</v>
      </c>
      <c r="H24" s="5" t="s">
        <v>140</v>
      </c>
    </row>
    <row r="25" spans="1:8" ht="24.9" x14ac:dyDescent="0.3">
      <c r="A25" s="2" t="s">
        <v>33</v>
      </c>
      <c r="B25" s="3" t="s">
        <v>38</v>
      </c>
      <c r="C25" s="7" t="s">
        <v>141</v>
      </c>
      <c r="D25" s="4">
        <v>0</v>
      </c>
      <c r="E25" s="3" t="s">
        <v>142</v>
      </c>
      <c r="F25" s="3" t="s">
        <v>143</v>
      </c>
      <c r="G25" s="5" t="s">
        <v>144</v>
      </c>
      <c r="H25" s="5" t="s">
        <v>145</v>
      </c>
    </row>
  </sheetData>
  <sheetProtection selectLockedCells="1" selectUnlockedCells="1"/>
  <phoneticPr fontId="19" type="noConversion"/>
  <hyperlinks>
    <hyperlink ref="I5" r:id="rId1"/>
    <hyperlink ref="I14" r:id="rId2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Anlage 04 Wertungsmatrix</vt:lpstr>
      <vt:lpstr>Tabelle1</vt:lpstr>
      <vt:lpstr>'Anlage 04 Wertungsmatrix'!Druckbereich</vt:lpstr>
      <vt:lpstr>'Anlage 04 Wertungsmatrix'!Drucktitel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Andelshauser</dc:creator>
  <cp:lastModifiedBy>Werner Andelshauser</cp:lastModifiedBy>
  <cp:lastPrinted>2018-08-19T18:16:12Z</cp:lastPrinted>
  <dcterms:created xsi:type="dcterms:W3CDTF">2014-12-22T18:40:17Z</dcterms:created>
  <dcterms:modified xsi:type="dcterms:W3CDTF">2018-10-04T16:08:08Z</dcterms:modified>
</cp:coreProperties>
</file>